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ST quarter" sheetId="13" r:id="rId1"/>
    <sheet name="2ND quarter " sheetId="14" r:id="rId2"/>
    <sheet name="3RD quarter " sheetId="15" r:id="rId3"/>
    <sheet name="4TH quarter " sheetId="16" r:id="rId4"/>
  </sheets>
  <definedNames>
    <definedName name="_xlnm.Print_Titles" localSheetId="0">'1ST quarter'!$6:$7</definedName>
    <definedName name="_xlnm.Print_Titles" localSheetId="1">'2ND quarter '!$6:$7</definedName>
    <definedName name="_xlnm.Print_Titles" localSheetId="2">'3RD quarter '!$6:$7</definedName>
    <definedName name="_xlnm.Print_Titles" localSheetId="3">'4TH quarter '!$6:$7</definedName>
  </definedNames>
  <calcPr calcId="124519"/>
</workbook>
</file>

<file path=xl/calcChain.xml><?xml version="1.0" encoding="utf-8"?>
<calcChain xmlns="http://schemas.openxmlformats.org/spreadsheetml/2006/main">
  <c r="R53" i="16"/>
  <c r="R50"/>
  <c r="R40"/>
  <c r="R26"/>
  <c r="R13"/>
  <c r="R77" i="15" s="1"/>
  <c r="R76"/>
  <c r="R68" s="1"/>
  <c r="R60"/>
  <c r="R52"/>
  <c r="R34"/>
  <c r="R14"/>
  <c r="R60" i="14"/>
  <c r="R59"/>
  <c r="R54"/>
  <c r="R44"/>
  <c r="R30"/>
  <c r="R14"/>
  <c r="R125" i="13"/>
  <c r="R124"/>
  <c r="R106"/>
  <c r="R84"/>
  <c r="R61" s="1"/>
  <c r="R59"/>
  <c r="R54" i="16" l="1"/>
  <c r="R56" s="1"/>
  <c r="R56" i="13"/>
  <c r="R47"/>
  <c r="R37"/>
  <c r="R20"/>
  <c r="R13"/>
</calcChain>
</file>

<file path=xl/sharedStrings.xml><?xml version="1.0" encoding="utf-8"?>
<sst xmlns="http://schemas.openxmlformats.org/spreadsheetml/2006/main" count="2677" uniqueCount="180">
  <si>
    <t>Code (PAP)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</si>
  <si>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</si>
  <si>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</si>
  <si>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</si>
  <si>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</si>
  <si>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</si>
  <si>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Pre-Proc Conference</t>
  </si>
  <si>
    <t>Pre-bid Conf</t>
  </si>
  <si>
    <t>Eligibility Check</t>
  </si>
  <si>
    <t>Bid Evaluation</t>
  </si>
  <si>
    <t>Post Qual</t>
  </si>
  <si>
    <t>Notice of Award</t>
  </si>
  <si>
    <t>Contract Signing</t>
  </si>
  <si>
    <t>Notice to Proceed</t>
  </si>
  <si>
    <t>Total</t>
  </si>
  <si>
    <t>MOOE</t>
  </si>
  <si>
    <t>CO</t>
  </si>
  <si>
    <t>Remarks                                                                        (brief description of Program / Project)</t>
  </si>
  <si>
    <t>Ads / Post of IAEB</t>
  </si>
  <si>
    <t>Sub / Open of Bids</t>
  </si>
  <si>
    <t>Delivery /  Completion</t>
  </si>
  <si>
    <t>Acceptance / Turnover</t>
  </si>
  <si>
    <t>Procurement     Program / Project</t>
  </si>
  <si>
    <t>Republic of the Philippines</t>
  </si>
  <si>
    <t>Romulo Blvd., San Vicente, Tarlac City</t>
  </si>
  <si>
    <t>TARLAC STATE UNIVERSITY</t>
  </si>
  <si>
    <t>Prepared by:</t>
  </si>
  <si>
    <t>Approved:</t>
  </si>
  <si>
    <t>REGELYN R. VALENCIA</t>
  </si>
  <si>
    <t>DR. MYRNA Q. MALLARI</t>
  </si>
  <si>
    <t>President</t>
  </si>
  <si>
    <t>Director, Procurement Office</t>
  </si>
  <si>
    <t>Recommending Approval:</t>
  </si>
  <si>
    <t>Certified Funds Available:</t>
  </si>
  <si>
    <t>DR. LORNA L. DIMATULAC</t>
  </si>
  <si>
    <t>VP, Admin. &amp; Finance</t>
  </si>
  <si>
    <t>ANNUAL PROCUREMENT PLAN FOR FY 2016</t>
  </si>
  <si>
    <t>1ST Quarter</t>
  </si>
  <si>
    <t>RICO G. TOMAS</t>
  </si>
  <si>
    <t>Infrastructure</t>
  </si>
  <si>
    <t>Procurement Service-Common-Use Supplies and Equipment</t>
  </si>
  <si>
    <t>Office Supplies not available at PS</t>
  </si>
  <si>
    <t>Office Equipment not available at PS</t>
  </si>
  <si>
    <t>Photography Supplies and Equipment</t>
  </si>
  <si>
    <t>Testing Materials</t>
  </si>
  <si>
    <t>Safety Equipment and Supplies</t>
  </si>
  <si>
    <t>Tailoring Materials</t>
  </si>
  <si>
    <t>Beauty and Wellness</t>
  </si>
  <si>
    <t>Computer Supplies and Materials</t>
  </si>
  <si>
    <t>Kitchen Supplies and Equipment</t>
  </si>
  <si>
    <t>Copier Supplies and Accessories</t>
  </si>
  <si>
    <t>Motorpool Supplies</t>
  </si>
  <si>
    <t>Consumables</t>
  </si>
  <si>
    <t>Chemistry Laboratory Equipment and Chemicals</t>
  </si>
  <si>
    <t>Medical Equipment</t>
  </si>
  <si>
    <t>MedicalSupplies</t>
  </si>
  <si>
    <t>Books</t>
  </si>
  <si>
    <t>Cleaning Equipment and Supplies</t>
  </si>
  <si>
    <t>Audio and Visual Equipment</t>
  </si>
  <si>
    <t>Repairs and Maintenance</t>
  </si>
  <si>
    <t>Electrical Equipment and Supplies</t>
  </si>
  <si>
    <t>Construction Materials</t>
  </si>
  <si>
    <t>Painting Materials</t>
  </si>
  <si>
    <t>Plumbing Supplies and Materials</t>
  </si>
  <si>
    <t>Mechatronics Equipment and Supplies (Instructional)</t>
  </si>
  <si>
    <t>Electronics Supplies (Instructional)</t>
  </si>
  <si>
    <t>Automotive Materials (Instructional)</t>
  </si>
  <si>
    <t>Electronics Equipment (Instructional)</t>
  </si>
  <si>
    <t>Textile</t>
  </si>
  <si>
    <t>Tokens</t>
  </si>
  <si>
    <t>Training Kits (Bag)</t>
  </si>
  <si>
    <t>Tarpaulin Printing</t>
  </si>
  <si>
    <t>Refill</t>
  </si>
  <si>
    <t>Laundry Services</t>
  </si>
  <si>
    <t>Printing</t>
  </si>
  <si>
    <t>Rental, Sound System</t>
  </si>
  <si>
    <t>Subscription</t>
  </si>
  <si>
    <t>Accountable Forms</t>
  </si>
  <si>
    <t>TRUST FUND</t>
  </si>
  <si>
    <t>BUSINESS CENTER FUND</t>
  </si>
  <si>
    <t>HOTEL FUND</t>
  </si>
  <si>
    <t>Electrical Supplies</t>
  </si>
  <si>
    <t>Office Supplies</t>
  </si>
  <si>
    <t>Grocery Items</t>
  </si>
  <si>
    <t>Computer Consumables</t>
  </si>
  <si>
    <t>Medical and Dental Supplies</t>
  </si>
  <si>
    <t>Electrical Equipment</t>
  </si>
  <si>
    <t>Janitorial Supplies</t>
  </si>
  <si>
    <t>Fabrications</t>
  </si>
  <si>
    <t>Anay Treatment</t>
  </si>
  <si>
    <t>Laundry Service for Curtains</t>
  </si>
  <si>
    <t>Septic Tank</t>
  </si>
  <si>
    <t>Repainting of Hotel Bldg. and Rooms</t>
  </si>
  <si>
    <t>Infrastructure of Laundry Area</t>
  </si>
  <si>
    <t>Carpentry Supplies</t>
  </si>
  <si>
    <t>Bed clothes, Linens and Towels</t>
  </si>
  <si>
    <t>Diesel</t>
  </si>
  <si>
    <t>Uniforms/Textiles</t>
  </si>
  <si>
    <t>TOTAL HOTEL FUND</t>
  </si>
  <si>
    <t>Office Equipment</t>
  </si>
  <si>
    <t>Customized Music</t>
  </si>
  <si>
    <t>Paper Materials and Products</t>
  </si>
  <si>
    <t>Catering Services</t>
  </si>
  <si>
    <t>Hardware Supplies</t>
  </si>
  <si>
    <t>Sporting Goods for SCUAA</t>
  </si>
  <si>
    <t>Make-up for Cheer Dance</t>
  </si>
  <si>
    <t>Costumes</t>
  </si>
  <si>
    <t>Airfare tickets</t>
  </si>
  <si>
    <t>Rental and parking fees</t>
  </si>
  <si>
    <t>Other Supplies</t>
  </si>
  <si>
    <t>TOTAL TRUST FUND</t>
  </si>
  <si>
    <t>Digital Studio Equipment</t>
  </si>
  <si>
    <t>Souvenir Bags</t>
  </si>
  <si>
    <t>Tarpaulin Printing/Heat Transfer</t>
  </si>
  <si>
    <t>Event/Seminar/Field Trip/Plant Visit/Educational Trip</t>
  </si>
  <si>
    <t>TOTAL BC FUND</t>
  </si>
  <si>
    <t>Sporting Goods for INTRAMURALS</t>
  </si>
  <si>
    <t>Trophies/Awards</t>
  </si>
  <si>
    <t>Renovation of Amphiteather</t>
  </si>
  <si>
    <t>Hotel</t>
  </si>
  <si>
    <t>Shopping</t>
  </si>
  <si>
    <t>Small Value</t>
  </si>
  <si>
    <t>Public Bidding</t>
  </si>
  <si>
    <t>Guidance/Sports/PCCA/NSTP</t>
  </si>
  <si>
    <t>Bus. &amp; Aux. Serv. Office</t>
  </si>
  <si>
    <t>n/a</t>
  </si>
  <si>
    <t>January to March 2016</t>
  </si>
  <si>
    <t>HOTEL</t>
  </si>
  <si>
    <t>BC FUND</t>
  </si>
  <si>
    <t>OIAS FUND</t>
  </si>
  <si>
    <t>OIAS</t>
  </si>
  <si>
    <t>April to June 2016</t>
  </si>
  <si>
    <t>July to September 2016</t>
  </si>
  <si>
    <t xml:space="preserve">July to September 2016 </t>
  </si>
  <si>
    <t>October to December 2016</t>
  </si>
  <si>
    <t xml:space="preserve">October to December 2016 </t>
  </si>
  <si>
    <t>Fabrication</t>
  </si>
  <si>
    <t>Medical Supplies</t>
  </si>
  <si>
    <t>various offices &amp; colleges</t>
  </si>
  <si>
    <t>2ND Quarter</t>
  </si>
  <si>
    <t>3RD Quarter</t>
  </si>
  <si>
    <t>4TH Quarter</t>
  </si>
  <si>
    <t>Computer Equipment</t>
  </si>
  <si>
    <t>Other Services</t>
  </si>
  <si>
    <t xml:space="preserve">Hardware </t>
  </si>
  <si>
    <t>Drinking Water</t>
  </si>
  <si>
    <t>Direct Contracting</t>
  </si>
  <si>
    <t>SVP/Shopping</t>
  </si>
  <si>
    <t>SB/MDS</t>
  </si>
  <si>
    <t>GOODS/SERVICES</t>
  </si>
  <si>
    <t>INFRASTRUCTURE</t>
  </si>
  <si>
    <t>TOTAL  OIAS FUND</t>
  </si>
  <si>
    <t>TOTAL GOODS/SERVICES</t>
  </si>
  <si>
    <t>TOTAL INFRASTRUCTURE</t>
  </si>
  <si>
    <t>Rewiring of COS/COED/CAFA</t>
  </si>
  <si>
    <t>SB</t>
  </si>
  <si>
    <t>Student Center</t>
  </si>
  <si>
    <t>Connectivity Pathway</t>
  </si>
  <si>
    <t>Connectivity Pathway (Main Campus)</t>
  </si>
  <si>
    <t>IMO-various</t>
  </si>
  <si>
    <t>Phase 2: Refurbishment of Classroom and Laboratory</t>
  </si>
  <si>
    <t>Drainage System (Main Campus)</t>
  </si>
  <si>
    <t>Garage (Main Campus)</t>
  </si>
  <si>
    <t>Sound System</t>
  </si>
  <si>
    <t>GAA</t>
  </si>
  <si>
    <t>Academic Building</t>
  </si>
  <si>
    <t>Hotel Sprinkler System</t>
  </si>
  <si>
    <t>Water Supply/Sewage Treatment Plant</t>
  </si>
  <si>
    <t>Water Supply/Sewage Treatment Plant Main Campus</t>
  </si>
  <si>
    <t>Athletic Oval</t>
  </si>
  <si>
    <t>Rehabilitation of Rear Fence Iretaining Wall and Waterway)</t>
  </si>
  <si>
    <t>Rehabilitation of Fence (Main Campus North)</t>
  </si>
  <si>
    <t>JESUS S. DANGANAN</t>
  </si>
  <si>
    <t>Director, Budget Office</t>
  </si>
  <si>
    <t>DR. GLENARD T. MADRIAGA</t>
  </si>
  <si>
    <t>Chair, BAC-Civil Works</t>
  </si>
  <si>
    <t>Chair, BAC-Goods &amp; Services</t>
  </si>
  <si>
    <t>GRAND TOTAL</t>
  </si>
  <si>
    <t>Certified by:</t>
  </si>
  <si>
    <t xml:space="preserve"> SUB TOTAL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</si>
</sst>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7"/>
      <name val="Arial"/>
      <family val="2"/>
    </font>
    <font>
      <sz val="5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8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sz val="5"/>
      <color theme="1"/>
      <name val="Arial Narrow"/>
      <family val="2"/>
    </font>
    <font>
      <sz val="10"/>
      <color theme="1"/>
      <name val="Calibri"/>
      <family val="2"/>
      <scheme val="minor"/>
    </font>
    <font>
      <sz val="5"/>
      <color theme="1"/>
      <name val="Agency FB"/>
      <family val="2"/>
    </font>
    <font>
      <sz val="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2" fillId="0" borderId="0" xfId="0" applyFont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0" fontId="8" fillId="0" borderId="0" xfId="0" applyFont="1"/>
    <xf numFmtId="0" fontId="10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1" fillId="0" borderId="1" xfId="0" applyFont="1" applyBorder="1"/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3" xfId="0" applyFont="1" applyBorder="1"/>
    <xf numFmtId="0" fontId="14" fillId="0" borderId="1" xfId="0" applyFont="1" applyBorder="1"/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43" fontId="13" fillId="0" borderId="1" xfId="1" applyFont="1" applyBorder="1" applyAlignment="1">
      <alignment horizontal="center"/>
    </xf>
    <xf numFmtId="43" fontId="13" fillId="0" borderId="1" xfId="1" applyFont="1" applyFill="1" applyBorder="1" applyAlignment="1" applyProtection="1">
      <alignment horizontal="left" vertical="center" wrapText="1"/>
      <protection locked="0"/>
    </xf>
    <xf numFmtId="43" fontId="13" fillId="0" borderId="1" xfId="3" applyFont="1" applyFill="1" applyBorder="1" applyAlignment="1" applyProtection="1">
      <alignment horizontal="left" vertical="center" wrapText="1"/>
      <protection locked="0"/>
    </xf>
    <xf numFmtId="43" fontId="13" fillId="0" borderId="1" xfId="3" applyFont="1" applyFill="1" applyBorder="1" applyAlignment="1" applyProtection="1">
      <alignment vertical="center" wrapText="1"/>
      <protection locked="0"/>
    </xf>
    <xf numFmtId="0" fontId="13" fillId="0" borderId="1" xfId="2" applyNumberFormat="1" applyFont="1" applyFill="1" applyBorder="1" applyAlignment="1" applyProtection="1">
      <alignment vertical="center" wrapText="1"/>
      <protection locked="0"/>
    </xf>
    <xf numFmtId="43" fontId="12" fillId="0" borderId="5" xfId="1" applyFont="1" applyBorder="1"/>
    <xf numFmtId="0" fontId="8" fillId="0" borderId="4" xfId="0" applyFont="1" applyBorder="1"/>
    <xf numFmtId="43" fontId="12" fillId="0" borderId="4" xfId="1" applyFont="1" applyBorder="1"/>
    <xf numFmtId="43" fontId="12" fillId="0" borderId="2" xfId="1" applyFont="1" applyBorder="1"/>
    <xf numFmtId="0" fontId="3" fillId="0" borderId="1" xfId="0" applyFont="1" applyBorder="1" applyAlignment="1">
      <alignment horizontal="center" vertical="top" wrapText="1"/>
    </xf>
    <xf numFmtId="0" fontId="11" fillId="0" borderId="3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11" fillId="0" borderId="4" xfId="0" applyFont="1" applyBorder="1" applyAlignment="1"/>
    <xf numFmtId="0" fontId="11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center" vertical="top" wrapText="1"/>
    </xf>
    <xf numFmtId="0" fontId="0" fillId="0" borderId="4" xfId="0" applyBorder="1"/>
    <xf numFmtId="0" fontId="0" fillId="0" borderId="4" xfId="0" applyBorder="1"/>
    <xf numFmtId="0" fontId="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/>
    <xf numFmtId="0" fontId="17" fillId="0" borderId="0" xfId="0" applyFont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0" fillId="0" borderId="4" xfId="0" applyBorder="1"/>
    <xf numFmtId="0" fontId="12" fillId="0" borderId="0" xfId="0" applyFont="1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/>
    <xf numFmtId="0" fontId="0" fillId="0" borderId="2" xfId="0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4" xfId="0" applyFont="1" applyBorder="1"/>
    <xf numFmtId="0" fontId="0" fillId="0" borderId="2" xfId="0" applyFont="1" applyBorder="1"/>
    <xf numFmtId="0" fontId="12" fillId="0" borderId="4" xfId="0" applyFont="1" applyBorder="1"/>
    <xf numFmtId="0" fontId="13" fillId="0" borderId="1" xfId="0" applyFont="1" applyBorder="1" applyAlignment="1">
      <alignment horizontal="left"/>
    </xf>
  </cellXfs>
  <cellStyles count="41">
    <cellStyle name="Comma" xfId="1" builtinId="3"/>
    <cellStyle name="Comma 2" xfId="3"/>
    <cellStyle name="Comma 2 2" xfId="4"/>
    <cellStyle name="Comma 2 3" xfId="40"/>
    <cellStyle name="Comma 3" xfId="5"/>
    <cellStyle name="Comma 4" xfId="6"/>
    <cellStyle name="Comma 4 2" xfId="7"/>
    <cellStyle name="Comma 4 2 2" xfId="8"/>
    <cellStyle name="Comma 4 2 3" xfId="9"/>
    <cellStyle name="Comma 4 3" xfId="10"/>
    <cellStyle name="Comma 5" xfId="11"/>
    <cellStyle name="Comma 5 2" xfId="12"/>
    <cellStyle name="Comma 5 3" xfId="13"/>
    <cellStyle name="Comma 6" xfId="14"/>
    <cellStyle name="Normal" xfId="0" builtinId="0"/>
    <cellStyle name="Normal 2" xfId="2"/>
    <cellStyle name="Normal 2 2" xfId="15"/>
    <cellStyle name="Normal 2 3" xfId="16"/>
    <cellStyle name="Normal 2 3 2" xfId="17"/>
    <cellStyle name="Normal 2 3 3" xfId="18"/>
    <cellStyle name="Normal 2 3 3 2" xfId="19"/>
    <cellStyle name="Normal 2 3 4" xfId="20"/>
    <cellStyle name="Normal 2 3 5" xfId="21"/>
    <cellStyle name="Normal 2 4" xfId="22"/>
    <cellStyle name="Normal 3" xfId="23"/>
    <cellStyle name="Normal 3 2" xfId="24"/>
    <cellStyle name="Normal 3 3" xfId="25"/>
    <cellStyle name="Normal 3 3 2" xfId="26"/>
    <cellStyle name="Normal 4" xfId="27"/>
    <cellStyle name="Normal 4 2" xfId="28"/>
    <cellStyle name="Normal 4 3" xfId="29"/>
    <cellStyle name="Normal 4 3 2" xfId="30"/>
    <cellStyle name="Normal 4 3 3" xfId="31"/>
    <cellStyle name="Normal 4 4" xfId="32"/>
    <cellStyle name="Normal 4 4 2" xfId="33"/>
    <cellStyle name="Normal 4 5" xfId="34"/>
    <cellStyle name="Normal 4 6 2" xfId="35"/>
    <cellStyle name="Normal 5" xfId="36"/>
    <cellStyle name="Normal 5 2" xfId="37"/>
    <cellStyle name="Normal 5 2 2" xfId="38"/>
    <cellStyle name="Normal 6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285751</xdr:colOff>
      <xdr:row>0</xdr:row>
      <xdr:rowOff>0</xdr:rowOff>
    </xdr:from>
    <xdr:to>
      <xdr:col>6</xdr:col>
      <xdr:colOff>267462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1" y="0"/>
          <a:ext cx="829436" cy="533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285751</xdr:colOff>
      <xdr:row>0</xdr:row>
      <xdr:rowOff>0</xdr:rowOff>
    </xdr:from>
    <xdr:to>
      <xdr:col>6</xdr:col>
      <xdr:colOff>267462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1" y="0"/>
          <a:ext cx="772286" cy="5334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285751</xdr:colOff>
      <xdr:row>0</xdr:row>
      <xdr:rowOff>0</xdr:rowOff>
    </xdr:from>
    <xdr:to>
      <xdr:col>6</xdr:col>
      <xdr:colOff>267462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1" y="0"/>
          <a:ext cx="772286" cy="533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285752</xdr:colOff>
      <xdr:row>0</xdr:row>
      <xdr:rowOff>0</xdr:rowOff>
    </xdr:from>
    <xdr:to>
      <xdr:col>6</xdr:col>
      <xdr:colOff>214314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2" y="0"/>
          <a:ext cx="722312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view="pageLayout" topLeftCell="A25" zoomScaleNormal="120" workbookViewId="0">
      <pane ySplit="2115" topLeftCell="A7" activePane="bottomLeft"/>
      <selection activeCell="A70" sqref="A70:U70"/>
      <selection pane="bottomLeft" activeCell="M13" sqref="M13"/>
    </sheetView>
  </sheetViews>
  <sheetFormatPr defaultRowHeight="15"/>
  <cols>
    <col min="1" max="1" width="4.7109375" customWidth="1"/>
    <col min="2" max="2" width="25.5703125" customWidth="1"/>
    <col min="3" max="3" width="7.5703125" customWidth="1"/>
    <col min="4" max="4" width="9.28515625" customWidth="1"/>
    <col min="5" max="5" width="6.140625" customWidth="1"/>
    <col min="6" max="10" width="5.7109375" customWidth="1"/>
    <col min="11" max="11" width="4.140625" customWidth="1"/>
    <col min="12" max="12" width="5" customWidth="1"/>
    <col min="13" max="14" width="5.7109375" customWidth="1"/>
    <col min="15" max="15" width="6" customWidth="1"/>
    <col min="16" max="16" width="5.5703125" customWidth="1"/>
    <col min="17" max="17" width="6.42578125" customWidth="1"/>
    <col min="18" max="18" width="14.140625" customWidth="1"/>
    <col min="19" max="19" width="5.5703125" customWidth="1"/>
    <col min="20" max="20" width="6" customWidth="1"/>
    <col min="21" max="21" width="13.42578125" customWidth="1"/>
  </cols>
  <sheetData>
    <row r="1" spans="1:2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6" spans="1:21">
      <c r="A6" s="55" t="s">
        <v>0</v>
      </c>
      <c r="B6" s="55" t="s">
        <v>22</v>
      </c>
      <c r="C6" s="55" t="s">
        <v>1</v>
      </c>
      <c r="D6" s="56" t="s">
        <v>2</v>
      </c>
      <c r="E6" s="55" t="s">
        <v>3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 t="s">
        <v>4</v>
      </c>
      <c r="R6" s="55" t="s">
        <v>5</v>
      </c>
      <c r="S6" s="55"/>
      <c r="T6" s="55"/>
      <c r="U6" s="56" t="s">
        <v>17</v>
      </c>
    </row>
    <row r="7" spans="1:21" ht="28.5" customHeight="1">
      <c r="A7" s="55"/>
      <c r="B7" s="55"/>
      <c r="C7" s="55"/>
      <c r="D7" s="56"/>
      <c r="E7" s="3" t="s">
        <v>6</v>
      </c>
      <c r="F7" s="3" t="s">
        <v>18</v>
      </c>
      <c r="G7" s="3" t="s">
        <v>7</v>
      </c>
      <c r="H7" s="3" t="s">
        <v>8</v>
      </c>
      <c r="I7" s="3" t="s">
        <v>19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20</v>
      </c>
      <c r="P7" s="3" t="s">
        <v>21</v>
      </c>
      <c r="Q7" s="55"/>
      <c r="R7" s="30" t="s">
        <v>14</v>
      </c>
      <c r="S7" s="30" t="s">
        <v>15</v>
      </c>
      <c r="T7" s="30" t="s">
        <v>16</v>
      </c>
      <c r="U7" s="56"/>
    </row>
    <row r="8" spans="1:21" s="4" customFormat="1" ht="17.25" customHeight="1">
      <c r="A8" s="57" t="s">
        <v>37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</row>
    <row r="9" spans="1:21">
      <c r="A9" s="7"/>
      <c r="B9" s="50" t="s">
        <v>150</v>
      </c>
      <c r="C9" s="13"/>
      <c r="D9" s="7"/>
      <c r="E9" s="14"/>
      <c r="F9" s="14"/>
      <c r="G9" s="14"/>
      <c r="H9" s="14"/>
      <c r="I9" s="14"/>
      <c r="J9" s="14"/>
      <c r="K9" s="14"/>
      <c r="L9" s="31"/>
      <c r="M9" s="32"/>
      <c r="N9" s="32"/>
      <c r="O9" s="32"/>
      <c r="P9" s="33"/>
      <c r="Q9" s="12"/>
      <c r="R9" s="21"/>
      <c r="S9" s="7"/>
      <c r="T9" s="7"/>
      <c r="U9" s="5"/>
    </row>
    <row r="10" spans="1:21">
      <c r="A10" s="7"/>
      <c r="B10" s="10" t="s">
        <v>165</v>
      </c>
      <c r="C10" s="52" t="s">
        <v>159</v>
      </c>
      <c r="D10" s="18" t="s">
        <v>122</v>
      </c>
      <c r="E10" s="64" t="s">
        <v>126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14" t="s">
        <v>164</v>
      </c>
      <c r="R10" s="21">
        <v>37850000</v>
      </c>
      <c r="S10" s="7"/>
      <c r="T10" s="7"/>
      <c r="U10" s="5"/>
    </row>
    <row r="11" spans="1:21">
      <c r="A11" s="7"/>
      <c r="B11" s="10" t="s">
        <v>167</v>
      </c>
      <c r="C11" s="52" t="s">
        <v>159</v>
      </c>
      <c r="D11" s="18" t="s">
        <v>122</v>
      </c>
      <c r="E11" s="64" t="s">
        <v>126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14" t="s">
        <v>155</v>
      </c>
      <c r="R11" s="21">
        <v>20515000</v>
      </c>
      <c r="S11" s="7"/>
      <c r="T11" s="7"/>
      <c r="U11" s="5"/>
    </row>
    <row r="12" spans="1:21" ht="25.5">
      <c r="A12" s="7"/>
      <c r="B12" s="10" t="s">
        <v>168</v>
      </c>
      <c r="C12" s="52" t="s">
        <v>159</v>
      </c>
      <c r="D12" s="18" t="s">
        <v>122</v>
      </c>
      <c r="E12" s="64" t="s">
        <v>126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14" t="s">
        <v>155</v>
      </c>
      <c r="R12" s="21">
        <v>19500000</v>
      </c>
      <c r="S12" s="7"/>
      <c r="T12" s="7"/>
      <c r="U12" s="5"/>
    </row>
    <row r="13" spans="1:21">
      <c r="A13" s="7"/>
      <c r="B13" s="10" t="s">
        <v>153</v>
      </c>
      <c r="C13" s="13"/>
      <c r="D13" s="7"/>
      <c r="E13" s="47"/>
      <c r="F13" s="48"/>
      <c r="G13" s="48"/>
      <c r="H13" s="48"/>
      <c r="I13" s="48"/>
      <c r="J13" s="48"/>
      <c r="K13" s="48"/>
      <c r="L13" s="34"/>
      <c r="M13" s="32"/>
      <c r="N13" s="32"/>
      <c r="O13" s="32"/>
      <c r="P13" s="33"/>
      <c r="Q13" s="12"/>
      <c r="R13" s="21">
        <f>SUM(R10:T12)</f>
        <v>77865000</v>
      </c>
      <c r="S13" s="7"/>
      <c r="T13" s="7"/>
      <c r="U13" s="5"/>
    </row>
    <row r="14" spans="1:21">
      <c r="A14" s="7"/>
      <c r="B14" s="50" t="s">
        <v>149</v>
      </c>
      <c r="C14" s="13"/>
      <c r="D14" s="7"/>
      <c r="E14" s="47"/>
      <c r="F14" s="48"/>
      <c r="G14" s="48"/>
      <c r="H14" s="48"/>
      <c r="I14" s="48"/>
      <c r="J14" s="48"/>
      <c r="K14" s="48"/>
      <c r="L14" s="34"/>
      <c r="M14" s="32"/>
      <c r="N14" s="32"/>
      <c r="O14" s="32"/>
      <c r="P14" s="33"/>
      <c r="Q14" s="12"/>
      <c r="R14" s="21"/>
      <c r="S14" s="7"/>
      <c r="T14" s="7"/>
      <c r="U14" s="5"/>
    </row>
    <row r="15" spans="1:21" ht="28.5">
      <c r="A15" s="7"/>
      <c r="B15" s="10" t="s">
        <v>40</v>
      </c>
      <c r="C15" s="13" t="s">
        <v>138</v>
      </c>
      <c r="D15" s="13" t="s">
        <v>146</v>
      </c>
      <c r="E15" s="64" t="s">
        <v>125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14" t="s">
        <v>148</v>
      </c>
      <c r="R15" s="21">
        <v>1840453.1601750001</v>
      </c>
      <c r="S15" s="45"/>
      <c r="T15" s="45"/>
      <c r="U15" s="45"/>
    </row>
    <row r="16" spans="1:21" ht="18">
      <c r="A16" s="7"/>
      <c r="B16" s="11" t="s">
        <v>41</v>
      </c>
      <c r="C16" s="49" t="s">
        <v>138</v>
      </c>
      <c r="D16" s="18" t="s">
        <v>122</v>
      </c>
      <c r="E16" s="64" t="s">
        <v>126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14" t="s">
        <v>148</v>
      </c>
      <c r="R16" s="21">
        <v>1044598.8300000001</v>
      </c>
      <c r="S16" s="7"/>
      <c r="T16" s="7"/>
      <c r="U16" s="7"/>
    </row>
    <row r="17" spans="1:21" ht="18">
      <c r="A17" s="7"/>
      <c r="B17" s="10" t="s">
        <v>42</v>
      </c>
      <c r="C17" s="49" t="s">
        <v>138</v>
      </c>
      <c r="D17" s="18" t="s">
        <v>122</v>
      </c>
      <c r="E17" s="64" t="s">
        <v>126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 s="14" t="s">
        <v>148</v>
      </c>
      <c r="R17" s="21">
        <v>3955000</v>
      </c>
      <c r="S17" s="7"/>
      <c r="T17" s="7"/>
      <c r="U17" s="7"/>
    </row>
    <row r="18" spans="1:21" ht="18">
      <c r="A18" s="7"/>
      <c r="B18" s="10" t="s">
        <v>43</v>
      </c>
      <c r="C18" s="49" t="s">
        <v>138</v>
      </c>
      <c r="D18" s="18" t="s">
        <v>147</v>
      </c>
      <c r="E18" s="14" t="s">
        <v>125</v>
      </c>
      <c r="F18" s="14" t="s">
        <v>125</v>
      </c>
      <c r="G18" s="14" t="s">
        <v>125</v>
      </c>
      <c r="H18" s="14" t="s">
        <v>125</v>
      </c>
      <c r="I18" s="14" t="s">
        <v>125</v>
      </c>
      <c r="J18" s="14" t="s">
        <v>125</v>
      </c>
      <c r="K18" s="14" t="s">
        <v>125</v>
      </c>
      <c r="L18" s="64" t="s">
        <v>126</v>
      </c>
      <c r="M18" s="65"/>
      <c r="N18" s="65"/>
      <c r="O18" s="65"/>
      <c r="P18" s="66"/>
      <c r="Q18" s="14" t="s">
        <v>148</v>
      </c>
      <c r="R18" s="21">
        <v>5000</v>
      </c>
      <c r="S18" s="7"/>
      <c r="T18" s="7"/>
      <c r="U18" s="7"/>
    </row>
    <row r="19" spans="1:21" ht="18">
      <c r="A19" s="7"/>
      <c r="B19" s="10" t="s">
        <v>142</v>
      </c>
      <c r="C19" s="49" t="s">
        <v>138</v>
      </c>
      <c r="D19" s="18" t="s">
        <v>122</v>
      </c>
      <c r="E19" s="64" t="s">
        <v>126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14" t="s">
        <v>148</v>
      </c>
      <c r="R19" s="21">
        <v>6500000</v>
      </c>
      <c r="S19" s="7"/>
      <c r="T19" s="7"/>
      <c r="U19" s="7"/>
    </row>
    <row r="20" spans="1:21" ht="18">
      <c r="A20" s="7"/>
      <c r="B20" s="10" t="s">
        <v>45</v>
      </c>
      <c r="C20" s="49" t="s">
        <v>138</v>
      </c>
      <c r="D20" s="18" t="s">
        <v>147</v>
      </c>
      <c r="E20" s="14" t="s">
        <v>125</v>
      </c>
      <c r="F20" s="14" t="s">
        <v>125</v>
      </c>
      <c r="G20" s="14" t="s">
        <v>125</v>
      </c>
      <c r="H20" s="14" t="s">
        <v>125</v>
      </c>
      <c r="I20" s="14" t="s">
        <v>125</v>
      </c>
      <c r="J20" s="14" t="s">
        <v>125</v>
      </c>
      <c r="K20" s="14" t="s">
        <v>125</v>
      </c>
      <c r="L20" s="64" t="s">
        <v>126</v>
      </c>
      <c r="M20" s="65"/>
      <c r="N20" s="65"/>
      <c r="O20" s="65"/>
      <c r="P20" s="66"/>
      <c r="Q20" s="14" t="s">
        <v>148</v>
      </c>
      <c r="R20" s="21">
        <f>45400+48000</f>
        <v>93400</v>
      </c>
      <c r="S20" s="7"/>
      <c r="T20" s="7"/>
      <c r="U20" s="7"/>
    </row>
    <row r="21" spans="1:21" ht="18">
      <c r="A21" s="7"/>
      <c r="B21" s="10" t="s">
        <v>44</v>
      </c>
      <c r="C21" s="49" t="s">
        <v>138</v>
      </c>
      <c r="D21" s="18" t="s">
        <v>147</v>
      </c>
      <c r="E21" s="14" t="s">
        <v>125</v>
      </c>
      <c r="F21" s="14" t="s">
        <v>125</v>
      </c>
      <c r="G21" s="14" t="s">
        <v>125</v>
      </c>
      <c r="H21" s="14" t="s">
        <v>125</v>
      </c>
      <c r="I21" s="14" t="s">
        <v>125</v>
      </c>
      <c r="J21" s="14" t="s">
        <v>125</v>
      </c>
      <c r="K21" s="14" t="s">
        <v>125</v>
      </c>
      <c r="L21" s="64" t="s">
        <v>126</v>
      </c>
      <c r="M21" s="65"/>
      <c r="N21" s="65"/>
      <c r="O21" s="65"/>
      <c r="P21" s="66"/>
      <c r="Q21" s="14" t="s">
        <v>148</v>
      </c>
      <c r="R21" s="21">
        <v>40880</v>
      </c>
      <c r="S21" s="7"/>
      <c r="T21" s="7"/>
      <c r="U21" s="7"/>
    </row>
    <row r="22" spans="1:21" ht="18">
      <c r="A22" s="7"/>
      <c r="B22" s="10" t="s">
        <v>46</v>
      </c>
      <c r="C22" s="49" t="s">
        <v>138</v>
      </c>
      <c r="D22" s="18" t="s">
        <v>147</v>
      </c>
      <c r="E22" s="14" t="s">
        <v>125</v>
      </c>
      <c r="F22" s="14" t="s">
        <v>125</v>
      </c>
      <c r="G22" s="14" t="s">
        <v>125</v>
      </c>
      <c r="H22" s="14" t="s">
        <v>125</v>
      </c>
      <c r="I22" s="14" t="s">
        <v>125</v>
      </c>
      <c r="J22" s="14" t="s">
        <v>125</v>
      </c>
      <c r="K22" s="14" t="s">
        <v>125</v>
      </c>
      <c r="L22" s="64" t="s">
        <v>126</v>
      </c>
      <c r="M22" s="65"/>
      <c r="N22" s="65"/>
      <c r="O22" s="65"/>
      <c r="P22" s="66"/>
      <c r="Q22" s="14" t="s">
        <v>148</v>
      </c>
      <c r="R22" s="21">
        <v>12490</v>
      </c>
      <c r="S22" s="7"/>
      <c r="T22" s="7"/>
      <c r="U22" s="7"/>
    </row>
    <row r="23" spans="1:21" ht="18">
      <c r="A23" s="7"/>
      <c r="B23" s="10" t="s">
        <v>47</v>
      </c>
      <c r="C23" s="49" t="s">
        <v>138</v>
      </c>
      <c r="D23" s="18" t="s">
        <v>147</v>
      </c>
      <c r="E23" s="14" t="s">
        <v>125</v>
      </c>
      <c r="F23" s="14" t="s">
        <v>125</v>
      </c>
      <c r="G23" s="14" t="s">
        <v>125</v>
      </c>
      <c r="H23" s="14" t="s">
        <v>125</v>
      </c>
      <c r="I23" s="14" t="s">
        <v>125</v>
      </c>
      <c r="J23" s="14" t="s">
        <v>125</v>
      </c>
      <c r="K23" s="14" t="s">
        <v>125</v>
      </c>
      <c r="L23" s="64" t="s">
        <v>126</v>
      </c>
      <c r="M23" s="65"/>
      <c r="N23" s="65"/>
      <c r="O23" s="65"/>
      <c r="P23" s="66"/>
      <c r="Q23" s="14" t="s">
        <v>148</v>
      </c>
      <c r="R23" s="21">
        <v>4500</v>
      </c>
      <c r="S23" s="7"/>
      <c r="T23" s="7"/>
      <c r="U23" s="7"/>
    </row>
    <row r="24" spans="1:21" ht="18">
      <c r="A24" s="7"/>
      <c r="B24" s="10" t="s">
        <v>48</v>
      </c>
      <c r="C24" s="49" t="s">
        <v>138</v>
      </c>
      <c r="D24" s="18" t="s">
        <v>147</v>
      </c>
      <c r="E24" s="14" t="s">
        <v>125</v>
      </c>
      <c r="F24" s="14" t="s">
        <v>125</v>
      </c>
      <c r="G24" s="14" t="s">
        <v>125</v>
      </c>
      <c r="H24" s="14" t="s">
        <v>125</v>
      </c>
      <c r="I24" s="14" t="s">
        <v>125</v>
      </c>
      <c r="J24" s="14" t="s">
        <v>125</v>
      </c>
      <c r="K24" s="14" t="s">
        <v>125</v>
      </c>
      <c r="L24" s="64" t="s">
        <v>126</v>
      </c>
      <c r="M24" s="65"/>
      <c r="N24" s="65"/>
      <c r="O24" s="65"/>
      <c r="P24" s="66"/>
      <c r="Q24" s="14" t="s">
        <v>148</v>
      </c>
      <c r="R24" s="21">
        <v>193908.7</v>
      </c>
      <c r="S24" s="7"/>
      <c r="T24" s="7"/>
      <c r="U24" s="7"/>
    </row>
    <row r="25" spans="1:21" ht="18">
      <c r="A25" s="7"/>
      <c r="B25" s="10" t="s">
        <v>49</v>
      </c>
      <c r="C25" s="49" t="s">
        <v>138</v>
      </c>
      <c r="D25" s="18" t="s">
        <v>147</v>
      </c>
      <c r="E25" s="14" t="s">
        <v>125</v>
      </c>
      <c r="F25" s="14" t="s">
        <v>125</v>
      </c>
      <c r="G25" s="14" t="s">
        <v>125</v>
      </c>
      <c r="H25" s="14" t="s">
        <v>125</v>
      </c>
      <c r="I25" s="14" t="s">
        <v>125</v>
      </c>
      <c r="J25" s="14" t="s">
        <v>125</v>
      </c>
      <c r="K25" s="14" t="s">
        <v>125</v>
      </c>
      <c r="L25" s="64" t="s">
        <v>126</v>
      </c>
      <c r="M25" s="65"/>
      <c r="N25" s="65"/>
      <c r="O25" s="65"/>
      <c r="P25" s="66"/>
      <c r="Q25" s="14" t="s">
        <v>148</v>
      </c>
      <c r="R25" s="21">
        <v>102451</v>
      </c>
      <c r="S25" s="7"/>
      <c r="T25" s="7"/>
      <c r="U25" s="7"/>
    </row>
    <row r="26" spans="1:21" ht="18">
      <c r="A26" s="7"/>
      <c r="B26" s="11" t="s">
        <v>50</v>
      </c>
      <c r="C26" s="49" t="s">
        <v>138</v>
      </c>
      <c r="D26" s="18" t="s">
        <v>122</v>
      </c>
      <c r="E26" s="64" t="s">
        <v>126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14" t="s">
        <v>148</v>
      </c>
      <c r="R26" s="21">
        <v>709300</v>
      </c>
      <c r="S26" s="7"/>
      <c r="T26" s="7"/>
      <c r="U26" s="7"/>
    </row>
    <row r="27" spans="1:21" ht="18">
      <c r="A27" s="7"/>
      <c r="B27" s="11" t="s">
        <v>51</v>
      </c>
      <c r="C27" s="49" t="s">
        <v>138</v>
      </c>
      <c r="D27" s="18" t="s">
        <v>147</v>
      </c>
      <c r="E27" s="14" t="s">
        <v>125</v>
      </c>
      <c r="F27" s="14" t="s">
        <v>125</v>
      </c>
      <c r="G27" s="14" t="s">
        <v>125</v>
      </c>
      <c r="H27" s="14" t="s">
        <v>125</v>
      </c>
      <c r="I27" s="14" t="s">
        <v>125</v>
      </c>
      <c r="J27" s="14" t="s">
        <v>125</v>
      </c>
      <c r="K27" s="14" t="s">
        <v>125</v>
      </c>
      <c r="L27" s="64" t="s">
        <v>126</v>
      </c>
      <c r="M27" s="65"/>
      <c r="N27" s="65"/>
      <c r="O27" s="65"/>
      <c r="P27" s="66"/>
      <c r="Q27" s="14" t="s">
        <v>148</v>
      </c>
      <c r="R27" s="21">
        <v>78500</v>
      </c>
      <c r="S27" s="7"/>
      <c r="T27" s="7"/>
      <c r="U27" s="7"/>
    </row>
    <row r="28" spans="1:21" ht="18">
      <c r="A28" s="7"/>
      <c r="B28" s="10" t="s">
        <v>52</v>
      </c>
      <c r="C28" s="49" t="s">
        <v>138</v>
      </c>
      <c r="D28" s="18" t="s">
        <v>147</v>
      </c>
      <c r="E28" s="14" t="s">
        <v>125</v>
      </c>
      <c r="F28" s="14" t="s">
        <v>125</v>
      </c>
      <c r="G28" s="14" t="s">
        <v>125</v>
      </c>
      <c r="H28" s="14" t="s">
        <v>125</v>
      </c>
      <c r="I28" s="14" t="s">
        <v>125</v>
      </c>
      <c r="J28" s="14" t="s">
        <v>125</v>
      </c>
      <c r="K28" s="14" t="s">
        <v>125</v>
      </c>
      <c r="L28" s="64" t="s">
        <v>126</v>
      </c>
      <c r="M28" s="65"/>
      <c r="N28" s="65"/>
      <c r="O28" s="65"/>
      <c r="P28" s="66"/>
      <c r="Q28" s="14" t="s">
        <v>148</v>
      </c>
      <c r="R28" s="21">
        <v>252894.43</v>
      </c>
      <c r="S28" s="7"/>
      <c r="T28" s="7"/>
      <c r="U28" s="7"/>
    </row>
    <row r="29" spans="1:21" ht="25.5">
      <c r="A29" s="7"/>
      <c r="B29" s="10" t="s">
        <v>53</v>
      </c>
      <c r="C29" s="49" t="s">
        <v>138</v>
      </c>
      <c r="D29" s="18" t="s">
        <v>122</v>
      </c>
      <c r="E29" s="64" t="s">
        <v>126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14" t="s">
        <v>148</v>
      </c>
      <c r="R29" s="21">
        <v>3500000</v>
      </c>
      <c r="S29" s="7"/>
      <c r="T29" s="7"/>
      <c r="U29" s="7"/>
    </row>
    <row r="30" spans="1:21" ht="18">
      <c r="A30" s="7"/>
      <c r="B30" s="10" t="s">
        <v>54</v>
      </c>
      <c r="C30" s="49" t="s">
        <v>138</v>
      </c>
      <c r="D30" s="18" t="s">
        <v>122</v>
      </c>
      <c r="E30" s="64" t="s">
        <v>126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14" t="s">
        <v>148</v>
      </c>
      <c r="R30" s="21">
        <v>824000</v>
      </c>
      <c r="S30" s="7"/>
      <c r="T30" s="7"/>
      <c r="U30" s="7"/>
    </row>
    <row r="31" spans="1:21" ht="18">
      <c r="A31" s="7"/>
      <c r="B31" s="11" t="s">
        <v>137</v>
      </c>
      <c r="C31" s="49" t="s">
        <v>138</v>
      </c>
      <c r="D31" s="18" t="s">
        <v>122</v>
      </c>
      <c r="E31" s="64" t="s">
        <v>126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14" t="s">
        <v>148</v>
      </c>
      <c r="R31" s="21">
        <v>529130</v>
      </c>
      <c r="S31" s="7"/>
      <c r="T31" s="7"/>
      <c r="U31" s="7"/>
    </row>
    <row r="32" spans="1:21" ht="18">
      <c r="A32" s="7"/>
      <c r="B32" s="10" t="s">
        <v>56</v>
      </c>
      <c r="C32" s="49" t="s">
        <v>138</v>
      </c>
      <c r="D32" s="18" t="s">
        <v>122</v>
      </c>
      <c r="E32" s="64" t="s">
        <v>126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14" t="s">
        <v>148</v>
      </c>
      <c r="R32" s="21">
        <v>3389589.6799999997</v>
      </c>
      <c r="S32" s="7"/>
      <c r="T32" s="7"/>
      <c r="U32" s="7"/>
    </row>
    <row r="33" spans="1:21" ht="18">
      <c r="A33" s="7"/>
      <c r="B33" s="10" t="s">
        <v>57</v>
      </c>
      <c r="C33" s="49" t="s">
        <v>138</v>
      </c>
      <c r="D33" s="18" t="s">
        <v>122</v>
      </c>
      <c r="E33" s="64" t="s">
        <v>126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14" t="s">
        <v>148</v>
      </c>
      <c r="R33" s="21">
        <v>819277</v>
      </c>
      <c r="S33" s="7"/>
      <c r="T33" s="7"/>
      <c r="U33" s="7"/>
    </row>
    <row r="34" spans="1:21" ht="18">
      <c r="A34" s="7"/>
      <c r="B34" s="10" t="s">
        <v>59</v>
      </c>
      <c r="C34" s="49" t="s">
        <v>138</v>
      </c>
      <c r="D34" s="18" t="s">
        <v>122</v>
      </c>
      <c r="E34" s="64" t="s">
        <v>126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14" t="s">
        <v>148</v>
      </c>
      <c r="R34" s="21">
        <v>2000000</v>
      </c>
      <c r="S34" s="7"/>
      <c r="T34" s="7"/>
      <c r="U34" s="7"/>
    </row>
    <row r="35" spans="1:21" ht="18">
      <c r="A35" s="7"/>
      <c r="B35" s="10" t="s">
        <v>60</v>
      </c>
      <c r="C35" s="49" t="s">
        <v>138</v>
      </c>
      <c r="D35" s="18" t="s">
        <v>122</v>
      </c>
      <c r="E35" s="64" t="s">
        <v>126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14" t="s">
        <v>148</v>
      </c>
      <c r="R35" s="21">
        <v>771290</v>
      </c>
      <c r="S35" s="7"/>
      <c r="T35" s="7"/>
      <c r="U35" s="7"/>
    </row>
    <row r="36" spans="1:21" ht="18">
      <c r="A36" s="7"/>
      <c r="B36" s="10" t="s">
        <v>61</v>
      </c>
      <c r="C36" s="49" t="s">
        <v>138</v>
      </c>
      <c r="D36" s="18" t="s">
        <v>122</v>
      </c>
      <c r="E36" s="64" t="s">
        <v>126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14" t="s">
        <v>148</v>
      </c>
      <c r="R36" s="21">
        <v>633525</v>
      </c>
      <c r="S36" s="7"/>
      <c r="T36" s="7"/>
      <c r="U36" s="7"/>
    </row>
    <row r="37" spans="1:21" ht="18">
      <c r="A37" s="7"/>
      <c r="B37" s="10" t="s">
        <v>144</v>
      </c>
      <c r="C37" s="49" t="s">
        <v>138</v>
      </c>
      <c r="D37" s="18" t="s">
        <v>122</v>
      </c>
      <c r="E37" s="64" t="s">
        <v>126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14" t="s">
        <v>148</v>
      </c>
      <c r="R37" s="21">
        <f>580860+462975+524095+372970+364275</f>
        <v>2305175</v>
      </c>
      <c r="S37" s="7"/>
      <c r="T37" s="7"/>
      <c r="U37" s="7"/>
    </row>
    <row r="38" spans="1:21" ht="18">
      <c r="A38" s="7"/>
      <c r="B38" s="10" t="s">
        <v>63</v>
      </c>
      <c r="C38" s="49" t="s">
        <v>138</v>
      </c>
      <c r="D38" s="18" t="s">
        <v>122</v>
      </c>
      <c r="E38" s="64" t="s">
        <v>126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14" t="s">
        <v>148</v>
      </c>
      <c r="R38" s="21">
        <v>524095</v>
      </c>
      <c r="S38" s="7"/>
      <c r="T38" s="7"/>
      <c r="U38" s="7"/>
    </row>
    <row r="39" spans="1:21" ht="25.5">
      <c r="A39" s="7"/>
      <c r="B39" s="10" t="s">
        <v>64</v>
      </c>
      <c r="C39" s="49" t="s">
        <v>138</v>
      </c>
      <c r="D39" s="18" t="s">
        <v>122</v>
      </c>
      <c r="E39" s="64" t="s">
        <v>126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14" t="s">
        <v>148</v>
      </c>
      <c r="R39" s="21">
        <v>890000</v>
      </c>
      <c r="S39" s="7"/>
      <c r="T39" s="7"/>
      <c r="U39" s="7"/>
    </row>
    <row r="40" spans="1:21" ht="18">
      <c r="A40" s="7"/>
      <c r="B40" s="10" t="s">
        <v>65</v>
      </c>
      <c r="C40" s="49" t="s">
        <v>138</v>
      </c>
      <c r="D40" s="18" t="s">
        <v>147</v>
      </c>
      <c r="E40" s="14" t="s">
        <v>125</v>
      </c>
      <c r="F40" s="14" t="s">
        <v>125</v>
      </c>
      <c r="G40" s="14" t="s">
        <v>125</v>
      </c>
      <c r="H40" s="14" t="s">
        <v>125</v>
      </c>
      <c r="I40" s="14" t="s">
        <v>125</v>
      </c>
      <c r="J40" s="14" t="s">
        <v>125</v>
      </c>
      <c r="K40" s="14" t="s">
        <v>125</v>
      </c>
      <c r="L40" s="64" t="s">
        <v>126</v>
      </c>
      <c r="M40" s="65"/>
      <c r="N40" s="65"/>
      <c r="O40" s="65"/>
      <c r="P40" s="66"/>
      <c r="Q40" s="14" t="s">
        <v>148</v>
      </c>
      <c r="R40" s="21">
        <v>298780</v>
      </c>
      <c r="S40" s="7"/>
      <c r="T40" s="7"/>
      <c r="U40" s="7"/>
    </row>
    <row r="41" spans="1:21" ht="18">
      <c r="A41" s="7"/>
      <c r="B41" s="10" t="s">
        <v>67</v>
      </c>
      <c r="C41" s="49" t="s">
        <v>138</v>
      </c>
      <c r="D41" s="18" t="s">
        <v>147</v>
      </c>
      <c r="E41" s="14" t="s">
        <v>125</v>
      </c>
      <c r="F41" s="14" t="s">
        <v>125</v>
      </c>
      <c r="G41" s="14" t="s">
        <v>125</v>
      </c>
      <c r="H41" s="14" t="s">
        <v>125</v>
      </c>
      <c r="I41" s="14" t="s">
        <v>125</v>
      </c>
      <c r="J41" s="14" t="s">
        <v>125</v>
      </c>
      <c r="K41" s="14" t="s">
        <v>125</v>
      </c>
      <c r="L41" s="64" t="s">
        <v>126</v>
      </c>
      <c r="M41" s="65"/>
      <c r="N41" s="65"/>
      <c r="O41" s="65"/>
      <c r="P41" s="66"/>
      <c r="Q41" s="14" t="s">
        <v>148</v>
      </c>
      <c r="R41" s="21">
        <v>64900</v>
      </c>
      <c r="S41" s="7"/>
      <c r="T41" s="7"/>
      <c r="U41" s="7"/>
    </row>
    <row r="42" spans="1:21" ht="18">
      <c r="A42" s="7"/>
      <c r="B42" s="10" t="s">
        <v>66</v>
      </c>
      <c r="C42" s="49" t="s">
        <v>138</v>
      </c>
      <c r="D42" s="18" t="s">
        <v>147</v>
      </c>
      <c r="E42" s="14" t="s">
        <v>125</v>
      </c>
      <c r="F42" s="14" t="s">
        <v>125</v>
      </c>
      <c r="G42" s="14" t="s">
        <v>125</v>
      </c>
      <c r="H42" s="14" t="s">
        <v>125</v>
      </c>
      <c r="I42" s="14" t="s">
        <v>125</v>
      </c>
      <c r="J42" s="14" t="s">
        <v>125</v>
      </c>
      <c r="K42" s="14" t="s">
        <v>125</v>
      </c>
      <c r="L42" s="64" t="s">
        <v>126</v>
      </c>
      <c r="M42" s="65"/>
      <c r="N42" s="65"/>
      <c r="O42" s="65"/>
      <c r="P42" s="66"/>
      <c r="Q42" s="14" t="s">
        <v>148</v>
      </c>
      <c r="R42" s="21">
        <v>149060</v>
      </c>
      <c r="S42" s="7"/>
      <c r="T42" s="7"/>
      <c r="U42" s="7"/>
    </row>
    <row r="43" spans="1:21" ht="18">
      <c r="A43" s="7"/>
      <c r="B43" s="10" t="s">
        <v>68</v>
      </c>
      <c r="C43" s="49" t="s">
        <v>138</v>
      </c>
      <c r="D43" s="18" t="s">
        <v>147</v>
      </c>
      <c r="E43" s="14" t="s">
        <v>125</v>
      </c>
      <c r="F43" s="14" t="s">
        <v>125</v>
      </c>
      <c r="G43" s="14" t="s">
        <v>125</v>
      </c>
      <c r="H43" s="14" t="s">
        <v>125</v>
      </c>
      <c r="I43" s="14" t="s">
        <v>125</v>
      </c>
      <c r="J43" s="14" t="s">
        <v>125</v>
      </c>
      <c r="K43" s="14" t="s">
        <v>125</v>
      </c>
      <c r="L43" s="64" t="s">
        <v>126</v>
      </c>
      <c r="M43" s="65"/>
      <c r="N43" s="65"/>
      <c r="O43" s="65"/>
      <c r="P43" s="66"/>
      <c r="Q43" s="14" t="s">
        <v>148</v>
      </c>
      <c r="R43" s="21">
        <v>22000</v>
      </c>
      <c r="S43" s="7"/>
      <c r="T43" s="7"/>
      <c r="U43" s="7"/>
    </row>
    <row r="44" spans="1:21" ht="18">
      <c r="A44" s="7"/>
      <c r="B44" s="10" t="s">
        <v>69</v>
      </c>
      <c r="C44" s="49" t="s">
        <v>138</v>
      </c>
      <c r="D44" s="18" t="s">
        <v>122</v>
      </c>
      <c r="E44" s="64" t="s">
        <v>126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  <c r="Q44" s="14" t="s">
        <v>148</v>
      </c>
      <c r="R44" s="21">
        <v>572900</v>
      </c>
      <c r="S44" s="7"/>
      <c r="T44" s="7"/>
      <c r="U44" s="7"/>
    </row>
    <row r="45" spans="1:21" ht="18">
      <c r="A45" s="7"/>
      <c r="B45" s="10" t="s">
        <v>70</v>
      </c>
      <c r="C45" s="49" t="s">
        <v>138</v>
      </c>
      <c r="D45" s="18" t="s">
        <v>147</v>
      </c>
      <c r="E45" s="14" t="s">
        <v>125</v>
      </c>
      <c r="F45" s="14" t="s">
        <v>125</v>
      </c>
      <c r="G45" s="14" t="s">
        <v>125</v>
      </c>
      <c r="H45" s="14" t="s">
        <v>125</v>
      </c>
      <c r="I45" s="14" t="s">
        <v>125</v>
      </c>
      <c r="J45" s="14" t="s">
        <v>125</v>
      </c>
      <c r="K45" s="14" t="s">
        <v>125</v>
      </c>
      <c r="L45" s="64" t="s">
        <v>126</v>
      </c>
      <c r="M45" s="65"/>
      <c r="N45" s="65"/>
      <c r="O45" s="65"/>
      <c r="P45" s="66"/>
      <c r="Q45" s="14" t="s">
        <v>148</v>
      </c>
      <c r="R45" s="21">
        <v>170000</v>
      </c>
      <c r="S45" s="7"/>
      <c r="T45" s="7"/>
      <c r="U45" s="7"/>
    </row>
    <row r="46" spans="1:21" ht="18">
      <c r="A46" s="7"/>
      <c r="B46" s="10" t="s">
        <v>71</v>
      </c>
      <c r="C46" s="49" t="s">
        <v>138</v>
      </c>
      <c r="D46" s="18" t="s">
        <v>147</v>
      </c>
      <c r="E46" s="14" t="s">
        <v>125</v>
      </c>
      <c r="F46" s="14" t="s">
        <v>125</v>
      </c>
      <c r="G46" s="14" t="s">
        <v>125</v>
      </c>
      <c r="H46" s="14" t="s">
        <v>125</v>
      </c>
      <c r="I46" s="14" t="s">
        <v>125</v>
      </c>
      <c r="J46" s="14" t="s">
        <v>125</v>
      </c>
      <c r="K46" s="14" t="s">
        <v>125</v>
      </c>
      <c r="L46" s="64" t="s">
        <v>126</v>
      </c>
      <c r="M46" s="65"/>
      <c r="N46" s="65"/>
      <c r="O46" s="65"/>
      <c r="P46" s="66"/>
      <c r="Q46" s="14" t="s">
        <v>148</v>
      </c>
      <c r="R46" s="21">
        <v>21800</v>
      </c>
      <c r="S46" s="7"/>
      <c r="T46" s="7"/>
      <c r="U46" s="7"/>
    </row>
    <row r="47" spans="1:21" ht="18">
      <c r="A47" s="7"/>
      <c r="B47" s="10" t="s">
        <v>136</v>
      </c>
      <c r="C47" s="49" t="s">
        <v>138</v>
      </c>
      <c r="D47" s="18" t="s">
        <v>147</v>
      </c>
      <c r="E47" s="14" t="s">
        <v>125</v>
      </c>
      <c r="F47" s="14" t="s">
        <v>125</v>
      </c>
      <c r="G47" s="14" t="s">
        <v>125</v>
      </c>
      <c r="H47" s="14" t="s">
        <v>125</v>
      </c>
      <c r="I47" s="14" t="s">
        <v>125</v>
      </c>
      <c r="J47" s="14" t="s">
        <v>125</v>
      </c>
      <c r="K47" s="14" t="s">
        <v>125</v>
      </c>
      <c r="L47" s="64" t="s">
        <v>126</v>
      </c>
      <c r="M47" s="65"/>
      <c r="N47" s="65"/>
      <c r="O47" s="65"/>
      <c r="P47" s="66"/>
      <c r="Q47" s="14" t="s">
        <v>148</v>
      </c>
      <c r="R47" s="21">
        <f>344000+50000</f>
        <v>394000</v>
      </c>
      <c r="S47" s="7"/>
      <c r="T47" s="7"/>
      <c r="U47" s="7"/>
    </row>
    <row r="48" spans="1:21" ht="18">
      <c r="A48" s="7"/>
      <c r="B48" s="10" t="s">
        <v>72</v>
      </c>
      <c r="C48" s="49" t="s">
        <v>138</v>
      </c>
      <c r="D48" s="18" t="s">
        <v>147</v>
      </c>
      <c r="E48" s="14" t="s">
        <v>125</v>
      </c>
      <c r="F48" s="14" t="s">
        <v>125</v>
      </c>
      <c r="G48" s="14" t="s">
        <v>125</v>
      </c>
      <c r="H48" s="14" t="s">
        <v>125</v>
      </c>
      <c r="I48" s="14" t="s">
        <v>125</v>
      </c>
      <c r="J48" s="14" t="s">
        <v>125</v>
      </c>
      <c r="K48" s="14" t="s">
        <v>125</v>
      </c>
      <c r="L48" s="64" t="s">
        <v>126</v>
      </c>
      <c r="M48" s="65"/>
      <c r="N48" s="65"/>
      <c r="O48" s="65"/>
      <c r="P48" s="66"/>
      <c r="Q48" s="14" t="s">
        <v>148</v>
      </c>
      <c r="R48" s="21">
        <v>29200</v>
      </c>
      <c r="S48" s="7"/>
      <c r="T48" s="7"/>
      <c r="U48" s="7"/>
    </row>
    <row r="49" spans="1:21" ht="18">
      <c r="A49" s="7"/>
      <c r="B49" s="10" t="s">
        <v>73</v>
      </c>
      <c r="C49" s="49" t="s">
        <v>138</v>
      </c>
      <c r="D49" s="18" t="s">
        <v>147</v>
      </c>
      <c r="E49" s="14" t="s">
        <v>125</v>
      </c>
      <c r="F49" s="14" t="s">
        <v>125</v>
      </c>
      <c r="G49" s="14" t="s">
        <v>125</v>
      </c>
      <c r="H49" s="14" t="s">
        <v>125</v>
      </c>
      <c r="I49" s="14" t="s">
        <v>125</v>
      </c>
      <c r="J49" s="14" t="s">
        <v>125</v>
      </c>
      <c r="K49" s="14" t="s">
        <v>125</v>
      </c>
      <c r="L49" s="64" t="s">
        <v>126</v>
      </c>
      <c r="M49" s="65"/>
      <c r="N49" s="65"/>
      <c r="O49" s="65"/>
      <c r="P49" s="66"/>
      <c r="Q49" s="14" t="s">
        <v>148</v>
      </c>
      <c r="R49" s="21">
        <v>9940</v>
      </c>
      <c r="S49" s="7"/>
      <c r="T49" s="7"/>
      <c r="U49" s="7"/>
    </row>
    <row r="50" spans="1:21" ht="18">
      <c r="A50" s="7"/>
      <c r="B50" s="10" t="s">
        <v>74</v>
      </c>
      <c r="C50" s="49" t="s">
        <v>138</v>
      </c>
      <c r="D50" s="18" t="s">
        <v>147</v>
      </c>
      <c r="E50" s="14" t="s">
        <v>125</v>
      </c>
      <c r="F50" s="14" t="s">
        <v>125</v>
      </c>
      <c r="G50" s="14" t="s">
        <v>125</v>
      </c>
      <c r="H50" s="14" t="s">
        <v>125</v>
      </c>
      <c r="I50" s="14" t="s">
        <v>125</v>
      </c>
      <c r="J50" s="14" t="s">
        <v>125</v>
      </c>
      <c r="K50" s="14" t="s">
        <v>125</v>
      </c>
      <c r="L50" s="64" t="s">
        <v>126</v>
      </c>
      <c r="M50" s="65"/>
      <c r="N50" s="65"/>
      <c r="O50" s="65"/>
      <c r="P50" s="66"/>
      <c r="Q50" s="14" t="s">
        <v>148</v>
      </c>
      <c r="R50" s="21">
        <v>447500</v>
      </c>
      <c r="S50" s="7"/>
      <c r="T50" s="7"/>
      <c r="U50" s="7"/>
    </row>
    <row r="51" spans="1:21" ht="18">
      <c r="A51" s="7"/>
      <c r="B51" s="10" t="s">
        <v>75</v>
      </c>
      <c r="C51" s="49" t="s">
        <v>138</v>
      </c>
      <c r="D51" s="18" t="s">
        <v>147</v>
      </c>
      <c r="E51" s="14" t="s">
        <v>125</v>
      </c>
      <c r="F51" s="14" t="s">
        <v>125</v>
      </c>
      <c r="G51" s="14" t="s">
        <v>125</v>
      </c>
      <c r="H51" s="14" t="s">
        <v>125</v>
      </c>
      <c r="I51" s="14" t="s">
        <v>125</v>
      </c>
      <c r="J51" s="14" t="s">
        <v>125</v>
      </c>
      <c r="K51" s="14" t="s">
        <v>125</v>
      </c>
      <c r="L51" s="64" t="s">
        <v>126</v>
      </c>
      <c r="M51" s="65"/>
      <c r="N51" s="65"/>
      <c r="O51" s="65"/>
      <c r="P51" s="66"/>
      <c r="Q51" s="14" t="s">
        <v>148</v>
      </c>
      <c r="R51" s="21">
        <v>25500</v>
      </c>
      <c r="S51" s="7"/>
      <c r="T51" s="7"/>
      <c r="U51" s="7"/>
    </row>
    <row r="52" spans="1:21" ht="18">
      <c r="A52" s="7"/>
      <c r="B52" s="10" t="s">
        <v>76</v>
      </c>
      <c r="C52" s="49" t="s">
        <v>138</v>
      </c>
      <c r="D52" s="18" t="s">
        <v>147</v>
      </c>
      <c r="E52" s="14" t="s">
        <v>125</v>
      </c>
      <c r="F52" s="14" t="s">
        <v>125</v>
      </c>
      <c r="G52" s="14" t="s">
        <v>125</v>
      </c>
      <c r="H52" s="14" t="s">
        <v>125</v>
      </c>
      <c r="I52" s="14" t="s">
        <v>125</v>
      </c>
      <c r="J52" s="14" t="s">
        <v>125</v>
      </c>
      <c r="K52" s="14" t="s">
        <v>125</v>
      </c>
      <c r="L52" s="64" t="s">
        <v>126</v>
      </c>
      <c r="M52" s="65"/>
      <c r="N52" s="65"/>
      <c r="O52" s="65"/>
      <c r="P52" s="66"/>
      <c r="Q52" s="14" t="s">
        <v>148</v>
      </c>
      <c r="R52" s="21">
        <v>50000</v>
      </c>
      <c r="S52" s="7"/>
      <c r="T52" s="7"/>
      <c r="U52" s="7"/>
    </row>
    <row r="53" spans="1:21" ht="15.75" customHeight="1">
      <c r="A53" s="7"/>
      <c r="B53" s="10" t="s">
        <v>77</v>
      </c>
      <c r="C53" s="49" t="s">
        <v>138</v>
      </c>
      <c r="D53" s="18" t="s">
        <v>146</v>
      </c>
      <c r="E53" s="14" t="s">
        <v>125</v>
      </c>
      <c r="F53" s="14" t="s">
        <v>125</v>
      </c>
      <c r="G53" s="14" t="s">
        <v>125</v>
      </c>
      <c r="H53" s="14" t="s">
        <v>125</v>
      </c>
      <c r="I53" s="14" t="s">
        <v>125</v>
      </c>
      <c r="J53" s="14" t="s">
        <v>125</v>
      </c>
      <c r="K53" s="14" t="s">
        <v>125</v>
      </c>
      <c r="L53" s="64" t="s">
        <v>126</v>
      </c>
      <c r="M53" s="65"/>
      <c r="N53" s="65"/>
      <c r="O53" s="65"/>
      <c r="P53" s="66"/>
      <c r="Q53" s="14" t="s">
        <v>148</v>
      </c>
      <c r="R53" s="21">
        <v>549125</v>
      </c>
      <c r="S53" s="7"/>
      <c r="T53" s="7"/>
      <c r="U53" s="7"/>
    </row>
    <row r="54" spans="1:21" ht="18">
      <c r="A54" s="7"/>
      <c r="B54" s="10" t="s">
        <v>143</v>
      </c>
      <c r="C54" s="49" t="s">
        <v>138</v>
      </c>
      <c r="D54" s="18" t="s">
        <v>147</v>
      </c>
      <c r="E54" s="14" t="s">
        <v>125</v>
      </c>
      <c r="F54" s="14" t="s">
        <v>125</v>
      </c>
      <c r="G54" s="14" t="s">
        <v>125</v>
      </c>
      <c r="H54" s="14" t="s">
        <v>125</v>
      </c>
      <c r="I54" s="14" t="s">
        <v>125</v>
      </c>
      <c r="J54" s="14" t="s">
        <v>125</v>
      </c>
      <c r="K54" s="14" t="s">
        <v>125</v>
      </c>
      <c r="L54" s="64" t="s">
        <v>126</v>
      </c>
      <c r="M54" s="65"/>
      <c r="N54" s="65"/>
      <c r="O54" s="65"/>
      <c r="P54" s="66"/>
      <c r="Q54" s="14" t="s">
        <v>148</v>
      </c>
      <c r="R54" s="21">
        <v>393000</v>
      </c>
      <c r="S54" s="7"/>
      <c r="T54" s="7"/>
      <c r="U54" s="7"/>
    </row>
    <row r="55" spans="1:21" ht="18">
      <c r="A55" s="7"/>
      <c r="B55" s="10" t="s">
        <v>145</v>
      </c>
      <c r="C55" s="49" t="s">
        <v>138</v>
      </c>
      <c r="D55" s="18" t="s">
        <v>147</v>
      </c>
      <c r="E55" s="14" t="s">
        <v>125</v>
      </c>
      <c r="F55" s="14" t="s">
        <v>125</v>
      </c>
      <c r="G55" s="14" t="s">
        <v>125</v>
      </c>
      <c r="H55" s="14" t="s">
        <v>125</v>
      </c>
      <c r="I55" s="14" t="s">
        <v>125</v>
      </c>
      <c r="J55" s="14" t="s">
        <v>125</v>
      </c>
      <c r="K55" s="14" t="s">
        <v>125</v>
      </c>
      <c r="L55" s="64" t="s">
        <v>126</v>
      </c>
      <c r="M55" s="65"/>
      <c r="N55" s="65"/>
      <c r="O55" s="65"/>
      <c r="P55" s="66"/>
      <c r="Q55" s="14" t="s">
        <v>148</v>
      </c>
      <c r="R55" s="21">
        <v>37125</v>
      </c>
      <c r="S55" s="7"/>
      <c r="T55" s="7"/>
      <c r="U55" s="7"/>
    </row>
    <row r="56" spans="1:21">
      <c r="A56" s="7"/>
      <c r="B56" s="22" t="s">
        <v>152</v>
      </c>
      <c r="C56" s="14"/>
      <c r="D56" s="18"/>
      <c r="E56" s="14"/>
      <c r="F56" s="14"/>
      <c r="G56" s="14"/>
      <c r="H56" s="14"/>
      <c r="I56" s="14"/>
      <c r="J56" s="14"/>
      <c r="K56" s="14"/>
      <c r="L56" s="31"/>
      <c r="M56" s="34"/>
      <c r="N56" s="34"/>
      <c r="O56" s="34"/>
      <c r="P56" s="43"/>
      <c r="Q56" s="42"/>
      <c r="R56" s="22">
        <f>SUM(R15:R55)</f>
        <v>34254287.800174996</v>
      </c>
      <c r="S56" s="7"/>
      <c r="T56" s="7"/>
      <c r="U56" s="7"/>
    </row>
    <row r="57" spans="1:21" ht="16.5">
      <c r="A57" s="57" t="s">
        <v>129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</row>
    <row r="58" spans="1:21">
      <c r="A58" s="7"/>
      <c r="B58" s="22" t="s">
        <v>81</v>
      </c>
      <c r="C58" s="14" t="s">
        <v>130</v>
      </c>
      <c r="D58" s="18" t="s">
        <v>120</v>
      </c>
      <c r="E58" s="14" t="s">
        <v>125</v>
      </c>
      <c r="F58" s="14" t="s">
        <v>125</v>
      </c>
      <c r="G58" s="14" t="s">
        <v>125</v>
      </c>
      <c r="H58" s="14" t="s">
        <v>125</v>
      </c>
      <c r="I58" s="14" t="s">
        <v>125</v>
      </c>
      <c r="J58" s="14" t="s">
        <v>125</v>
      </c>
      <c r="K58" s="14" t="s">
        <v>125</v>
      </c>
      <c r="L58" s="64" t="s">
        <v>126</v>
      </c>
      <c r="M58" s="65"/>
      <c r="N58" s="65"/>
      <c r="O58" s="65"/>
      <c r="P58" s="66"/>
      <c r="Q58" s="42" t="s">
        <v>129</v>
      </c>
      <c r="R58" s="22">
        <v>4500</v>
      </c>
      <c r="S58" s="7"/>
      <c r="T58" s="7"/>
      <c r="U58" s="7"/>
    </row>
    <row r="59" spans="1:21">
      <c r="A59" s="7"/>
      <c r="B59" s="20" t="s">
        <v>82</v>
      </c>
      <c r="C59" s="14" t="s">
        <v>130</v>
      </c>
      <c r="D59" s="18" t="s">
        <v>120</v>
      </c>
      <c r="E59" s="14" t="s">
        <v>125</v>
      </c>
      <c r="F59" s="14" t="s">
        <v>125</v>
      </c>
      <c r="G59" s="14" t="s">
        <v>125</v>
      </c>
      <c r="H59" s="14" t="s">
        <v>125</v>
      </c>
      <c r="I59" s="14" t="s">
        <v>125</v>
      </c>
      <c r="J59" s="14" t="s">
        <v>125</v>
      </c>
      <c r="K59" s="14" t="s">
        <v>125</v>
      </c>
      <c r="L59" s="64" t="s">
        <v>126</v>
      </c>
      <c r="M59" s="65"/>
      <c r="N59" s="65"/>
      <c r="O59" s="65"/>
      <c r="P59" s="66"/>
      <c r="Q59" s="42" t="s">
        <v>129</v>
      </c>
      <c r="R59" s="22">
        <f>13550+8500+24000</f>
        <v>46050</v>
      </c>
      <c r="S59" s="7"/>
      <c r="T59" s="7"/>
      <c r="U59" s="7"/>
    </row>
    <row r="60" spans="1:21">
      <c r="A60" s="7"/>
      <c r="B60" s="19" t="s">
        <v>99</v>
      </c>
      <c r="C60" s="14" t="s">
        <v>130</v>
      </c>
      <c r="D60" s="18" t="s">
        <v>121</v>
      </c>
      <c r="E60" s="14" t="s">
        <v>125</v>
      </c>
      <c r="F60" s="14" t="s">
        <v>125</v>
      </c>
      <c r="G60" s="14" t="s">
        <v>125</v>
      </c>
      <c r="H60" s="14" t="s">
        <v>125</v>
      </c>
      <c r="I60" s="14" t="s">
        <v>125</v>
      </c>
      <c r="J60" s="14" t="s">
        <v>125</v>
      </c>
      <c r="K60" s="14" t="s">
        <v>125</v>
      </c>
      <c r="L60" s="64" t="s">
        <v>126</v>
      </c>
      <c r="M60" s="65"/>
      <c r="N60" s="65"/>
      <c r="O60" s="65"/>
      <c r="P60" s="66"/>
      <c r="Q60" s="42" t="s">
        <v>129</v>
      </c>
      <c r="R60" s="22">
        <v>262000</v>
      </c>
      <c r="S60" s="7"/>
      <c r="T60" s="7"/>
      <c r="U60" s="7"/>
    </row>
    <row r="61" spans="1:21">
      <c r="A61" s="7"/>
      <c r="B61" s="22" t="s">
        <v>151</v>
      </c>
      <c r="C61" s="14"/>
      <c r="D61" s="18"/>
      <c r="E61" s="14"/>
      <c r="F61" s="14"/>
      <c r="G61" s="14"/>
      <c r="H61" s="14"/>
      <c r="I61" s="14"/>
      <c r="J61" s="14"/>
      <c r="K61" s="14"/>
      <c r="L61" s="31"/>
      <c r="M61" s="34"/>
      <c r="N61" s="34"/>
      <c r="O61" s="34"/>
      <c r="P61" s="43"/>
      <c r="Q61" s="42"/>
      <c r="R61" s="22">
        <f>SUM(R58:R60)</f>
        <v>312550</v>
      </c>
      <c r="S61" s="7"/>
      <c r="T61" s="7"/>
      <c r="U61" s="7"/>
    </row>
    <row r="62" spans="1:21" s="4" customFormat="1" ht="16.5">
      <c r="A62" s="57" t="s">
        <v>80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</row>
    <row r="63" spans="1:21" ht="16.5">
      <c r="A63" s="7"/>
      <c r="B63" s="22" t="s">
        <v>166</v>
      </c>
      <c r="C63" s="14" t="s">
        <v>119</v>
      </c>
      <c r="D63" s="18" t="s">
        <v>122</v>
      </c>
      <c r="E63" s="64" t="s">
        <v>126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42" t="s">
        <v>80</v>
      </c>
      <c r="R63" s="22">
        <v>4000000</v>
      </c>
      <c r="S63" s="7"/>
      <c r="T63" s="7"/>
      <c r="U63" s="7"/>
    </row>
    <row r="64" spans="1:21" ht="16.5">
      <c r="A64" s="7"/>
      <c r="B64" s="22" t="s">
        <v>81</v>
      </c>
      <c r="C64" s="14" t="s">
        <v>119</v>
      </c>
      <c r="D64" s="18" t="s">
        <v>120</v>
      </c>
      <c r="E64" s="14" t="s">
        <v>125</v>
      </c>
      <c r="F64" s="14" t="s">
        <v>125</v>
      </c>
      <c r="G64" s="14" t="s">
        <v>125</v>
      </c>
      <c r="H64" s="14" t="s">
        <v>125</v>
      </c>
      <c r="I64" s="14" t="s">
        <v>125</v>
      </c>
      <c r="J64" s="14" t="s">
        <v>125</v>
      </c>
      <c r="K64" s="14" t="s">
        <v>125</v>
      </c>
      <c r="L64" s="64" t="s">
        <v>126</v>
      </c>
      <c r="M64" s="65"/>
      <c r="N64" s="65"/>
      <c r="O64" s="65"/>
      <c r="P64" s="66"/>
      <c r="Q64" s="42" t="s">
        <v>80</v>
      </c>
      <c r="R64" s="22">
        <v>8711.1</v>
      </c>
      <c r="S64" s="7"/>
      <c r="T64" s="7"/>
      <c r="U64" s="7"/>
    </row>
    <row r="65" spans="1:21" ht="16.5">
      <c r="A65" s="7"/>
      <c r="B65" s="20" t="s">
        <v>82</v>
      </c>
      <c r="C65" s="14" t="s">
        <v>119</v>
      </c>
      <c r="D65" s="18" t="s">
        <v>120</v>
      </c>
      <c r="E65" s="14" t="s">
        <v>125</v>
      </c>
      <c r="F65" s="14" t="s">
        <v>125</v>
      </c>
      <c r="G65" s="14" t="s">
        <v>125</v>
      </c>
      <c r="H65" s="14" t="s">
        <v>125</v>
      </c>
      <c r="I65" s="14" t="s">
        <v>125</v>
      </c>
      <c r="J65" s="14" t="s">
        <v>125</v>
      </c>
      <c r="K65" s="14" t="s">
        <v>125</v>
      </c>
      <c r="L65" s="64" t="s">
        <v>126</v>
      </c>
      <c r="M65" s="65"/>
      <c r="N65" s="65"/>
      <c r="O65" s="65"/>
      <c r="P65" s="66"/>
      <c r="Q65" s="42" t="s">
        <v>80</v>
      </c>
      <c r="R65" s="22">
        <v>3599.4</v>
      </c>
      <c r="S65" s="7"/>
      <c r="T65" s="7"/>
      <c r="U65" s="7"/>
    </row>
    <row r="66" spans="1:21" ht="16.5">
      <c r="A66" s="7"/>
      <c r="B66" s="19" t="s">
        <v>83</v>
      </c>
      <c r="C66" s="14" t="s">
        <v>119</v>
      </c>
      <c r="D66" s="18" t="s">
        <v>120</v>
      </c>
      <c r="E66" s="14" t="s">
        <v>125</v>
      </c>
      <c r="F66" s="14" t="s">
        <v>125</v>
      </c>
      <c r="G66" s="14" t="s">
        <v>125</v>
      </c>
      <c r="H66" s="14" t="s">
        <v>125</v>
      </c>
      <c r="I66" s="14" t="s">
        <v>125</v>
      </c>
      <c r="J66" s="14" t="s">
        <v>125</v>
      </c>
      <c r="K66" s="14" t="s">
        <v>125</v>
      </c>
      <c r="L66" s="64" t="s">
        <v>126</v>
      </c>
      <c r="M66" s="65"/>
      <c r="N66" s="65"/>
      <c r="O66" s="65"/>
      <c r="P66" s="66"/>
      <c r="Q66" s="42" t="s">
        <v>80</v>
      </c>
      <c r="R66" s="22">
        <v>31730</v>
      </c>
      <c r="S66" s="7"/>
      <c r="T66" s="7"/>
      <c r="U66" s="7"/>
    </row>
    <row r="67" spans="1:21" ht="16.5">
      <c r="A67" s="7"/>
      <c r="B67" s="19" t="s">
        <v>84</v>
      </c>
      <c r="C67" s="14" t="s">
        <v>119</v>
      </c>
      <c r="D67" s="18" t="s">
        <v>120</v>
      </c>
      <c r="E67" s="14" t="s">
        <v>125</v>
      </c>
      <c r="F67" s="14" t="s">
        <v>125</v>
      </c>
      <c r="G67" s="14" t="s">
        <v>125</v>
      </c>
      <c r="H67" s="14" t="s">
        <v>125</v>
      </c>
      <c r="I67" s="14" t="s">
        <v>125</v>
      </c>
      <c r="J67" s="14" t="s">
        <v>125</v>
      </c>
      <c r="K67" s="14" t="s">
        <v>125</v>
      </c>
      <c r="L67" s="64" t="s">
        <v>126</v>
      </c>
      <c r="M67" s="65"/>
      <c r="N67" s="65"/>
      <c r="O67" s="65"/>
      <c r="P67" s="66"/>
      <c r="Q67" s="42" t="s">
        <v>80</v>
      </c>
      <c r="R67" s="22">
        <v>21109.9</v>
      </c>
      <c r="S67" s="7"/>
      <c r="T67" s="7"/>
      <c r="U67" s="7"/>
    </row>
    <row r="68" spans="1:21" ht="16.5">
      <c r="A68" s="7"/>
      <c r="B68" s="19" t="s">
        <v>85</v>
      </c>
      <c r="C68" s="14" t="s">
        <v>119</v>
      </c>
      <c r="D68" s="18" t="s">
        <v>120</v>
      </c>
      <c r="E68" s="14" t="s">
        <v>125</v>
      </c>
      <c r="F68" s="14" t="s">
        <v>125</v>
      </c>
      <c r="G68" s="14" t="s">
        <v>125</v>
      </c>
      <c r="H68" s="14" t="s">
        <v>125</v>
      </c>
      <c r="I68" s="14" t="s">
        <v>125</v>
      </c>
      <c r="J68" s="14" t="s">
        <v>125</v>
      </c>
      <c r="K68" s="14" t="s">
        <v>125</v>
      </c>
      <c r="L68" s="64" t="s">
        <v>126</v>
      </c>
      <c r="M68" s="65"/>
      <c r="N68" s="65"/>
      <c r="O68" s="65"/>
      <c r="P68" s="66"/>
      <c r="Q68" s="42" t="s">
        <v>80</v>
      </c>
      <c r="R68" s="22">
        <v>15000</v>
      </c>
      <c r="S68" s="7"/>
      <c r="T68" s="7"/>
      <c r="U68" s="7"/>
    </row>
    <row r="69" spans="1:21" ht="16.5">
      <c r="A69" s="7"/>
      <c r="B69" s="19" t="s">
        <v>86</v>
      </c>
      <c r="C69" s="14" t="s">
        <v>119</v>
      </c>
      <c r="D69" s="18" t="s">
        <v>121</v>
      </c>
      <c r="E69" s="14" t="s">
        <v>125</v>
      </c>
      <c r="F69" s="14" t="s">
        <v>125</v>
      </c>
      <c r="G69" s="14" t="s">
        <v>125</v>
      </c>
      <c r="H69" s="14" t="s">
        <v>125</v>
      </c>
      <c r="I69" s="14" t="s">
        <v>125</v>
      </c>
      <c r="J69" s="14" t="s">
        <v>125</v>
      </c>
      <c r="K69" s="14" t="s">
        <v>125</v>
      </c>
      <c r="L69" s="64" t="s">
        <v>126</v>
      </c>
      <c r="M69" s="65"/>
      <c r="N69" s="65"/>
      <c r="O69" s="65"/>
      <c r="P69" s="66"/>
      <c r="Q69" s="42" t="s">
        <v>80</v>
      </c>
      <c r="R69" s="22">
        <v>152750</v>
      </c>
      <c r="S69" s="7"/>
      <c r="T69" s="7"/>
      <c r="U69" s="7"/>
    </row>
    <row r="70" spans="1:21" ht="16.5">
      <c r="A70" s="7"/>
      <c r="B70" s="19" t="s">
        <v>87</v>
      </c>
      <c r="C70" s="14" t="s">
        <v>119</v>
      </c>
      <c r="D70" s="18" t="s">
        <v>121</v>
      </c>
      <c r="E70" s="14" t="s">
        <v>125</v>
      </c>
      <c r="F70" s="14" t="s">
        <v>125</v>
      </c>
      <c r="G70" s="14" t="s">
        <v>125</v>
      </c>
      <c r="H70" s="14" t="s">
        <v>125</v>
      </c>
      <c r="I70" s="14" t="s">
        <v>125</v>
      </c>
      <c r="J70" s="14" t="s">
        <v>125</v>
      </c>
      <c r="K70" s="14" t="s">
        <v>125</v>
      </c>
      <c r="L70" s="64" t="s">
        <v>126</v>
      </c>
      <c r="M70" s="65"/>
      <c r="N70" s="65"/>
      <c r="O70" s="65"/>
      <c r="P70" s="66"/>
      <c r="Q70" s="42" t="s">
        <v>80</v>
      </c>
      <c r="R70" s="22">
        <v>360369.5</v>
      </c>
      <c r="S70" s="7"/>
      <c r="T70" s="7"/>
      <c r="U70" s="7"/>
    </row>
    <row r="71" spans="1:21" ht="16.5">
      <c r="A71" s="7"/>
      <c r="B71" s="19" t="s">
        <v>88</v>
      </c>
      <c r="C71" s="14" t="s">
        <v>119</v>
      </c>
      <c r="D71" s="18" t="s">
        <v>120</v>
      </c>
      <c r="E71" s="14" t="s">
        <v>125</v>
      </c>
      <c r="F71" s="14" t="s">
        <v>125</v>
      </c>
      <c r="G71" s="14" t="s">
        <v>125</v>
      </c>
      <c r="H71" s="14" t="s">
        <v>125</v>
      </c>
      <c r="I71" s="14" t="s">
        <v>125</v>
      </c>
      <c r="J71" s="14" t="s">
        <v>125</v>
      </c>
      <c r="K71" s="14" t="s">
        <v>125</v>
      </c>
      <c r="L71" s="64" t="s">
        <v>126</v>
      </c>
      <c r="M71" s="65"/>
      <c r="N71" s="65"/>
      <c r="O71" s="65"/>
      <c r="P71" s="66"/>
      <c r="Q71" s="42" t="s">
        <v>80</v>
      </c>
      <c r="R71" s="22">
        <v>80000</v>
      </c>
      <c r="S71" s="7"/>
      <c r="T71" s="7"/>
      <c r="U71" s="7"/>
    </row>
    <row r="72" spans="1:21" ht="16.5">
      <c r="A72" s="7"/>
      <c r="B72" s="19" t="s">
        <v>89</v>
      </c>
      <c r="C72" s="14" t="s">
        <v>119</v>
      </c>
      <c r="D72" s="18" t="s">
        <v>121</v>
      </c>
      <c r="E72" s="14" t="s">
        <v>125</v>
      </c>
      <c r="F72" s="14" t="s">
        <v>125</v>
      </c>
      <c r="G72" s="14" t="s">
        <v>125</v>
      </c>
      <c r="H72" s="14" t="s">
        <v>125</v>
      </c>
      <c r="I72" s="14" t="s">
        <v>125</v>
      </c>
      <c r="J72" s="14" t="s">
        <v>125</v>
      </c>
      <c r="K72" s="14" t="s">
        <v>125</v>
      </c>
      <c r="L72" s="64" t="s">
        <v>126</v>
      </c>
      <c r="M72" s="65"/>
      <c r="N72" s="65"/>
      <c r="O72" s="65"/>
      <c r="P72" s="66"/>
      <c r="Q72" s="42" t="s">
        <v>80</v>
      </c>
      <c r="R72" s="22">
        <v>400000</v>
      </c>
      <c r="S72" s="7"/>
      <c r="T72" s="7"/>
      <c r="U72" s="7"/>
    </row>
    <row r="73" spans="1:21" ht="16.5">
      <c r="A73" s="7"/>
      <c r="B73" s="19" t="s">
        <v>90</v>
      </c>
      <c r="C73" s="14" t="s">
        <v>119</v>
      </c>
      <c r="D73" s="18" t="s">
        <v>120</v>
      </c>
      <c r="E73" s="14" t="s">
        <v>125</v>
      </c>
      <c r="F73" s="14" t="s">
        <v>125</v>
      </c>
      <c r="G73" s="14" t="s">
        <v>125</v>
      </c>
      <c r="H73" s="14" t="s">
        <v>125</v>
      </c>
      <c r="I73" s="14" t="s">
        <v>125</v>
      </c>
      <c r="J73" s="14" t="s">
        <v>125</v>
      </c>
      <c r="K73" s="14" t="s">
        <v>125</v>
      </c>
      <c r="L73" s="64" t="s">
        <v>126</v>
      </c>
      <c r="M73" s="65"/>
      <c r="N73" s="65"/>
      <c r="O73" s="65"/>
      <c r="P73" s="66"/>
      <c r="Q73" s="42" t="s">
        <v>80</v>
      </c>
      <c r="R73" s="22">
        <v>4000</v>
      </c>
      <c r="S73" s="7"/>
      <c r="T73" s="7"/>
      <c r="U73" s="7"/>
    </row>
    <row r="74" spans="1:21" ht="16.5">
      <c r="A74" s="7"/>
      <c r="B74" s="19" t="s">
        <v>91</v>
      </c>
      <c r="C74" s="14" t="s">
        <v>119</v>
      </c>
      <c r="D74" s="18" t="s">
        <v>121</v>
      </c>
      <c r="E74" s="14" t="s">
        <v>125</v>
      </c>
      <c r="F74" s="14" t="s">
        <v>125</v>
      </c>
      <c r="G74" s="14" t="s">
        <v>125</v>
      </c>
      <c r="H74" s="14" t="s">
        <v>125</v>
      </c>
      <c r="I74" s="14" t="s">
        <v>125</v>
      </c>
      <c r="J74" s="14" t="s">
        <v>125</v>
      </c>
      <c r="K74" s="14" t="s">
        <v>125</v>
      </c>
      <c r="L74" s="64" t="s">
        <v>126</v>
      </c>
      <c r="M74" s="65"/>
      <c r="N74" s="65"/>
      <c r="O74" s="65"/>
      <c r="P74" s="66"/>
      <c r="Q74" s="42" t="s">
        <v>80</v>
      </c>
      <c r="R74" s="22">
        <v>400000</v>
      </c>
      <c r="S74" s="7"/>
      <c r="T74" s="7"/>
      <c r="U74" s="7"/>
    </row>
    <row r="75" spans="1:21" ht="16.5">
      <c r="A75" s="7"/>
      <c r="B75" s="19" t="s">
        <v>92</v>
      </c>
      <c r="C75" s="14" t="s">
        <v>119</v>
      </c>
      <c r="D75" s="18" t="s">
        <v>121</v>
      </c>
      <c r="E75" s="14" t="s">
        <v>125</v>
      </c>
      <c r="F75" s="14" t="s">
        <v>125</v>
      </c>
      <c r="G75" s="14" t="s">
        <v>125</v>
      </c>
      <c r="H75" s="14" t="s">
        <v>125</v>
      </c>
      <c r="I75" s="14" t="s">
        <v>125</v>
      </c>
      <c r="J75" s="14" t="s">
        <v>125</v>
      </c>
      <c r="K75" s="14" t="s">
        <v>125</v>
      </c>
      <c r="L75" s="64" t="s">
        <v>126</v>
      </c>
      <c r="M75" s="65"/>
      <c r="N75" s="65"/>
      <c r="O75" s="65"/>
      <c r="P75" s="66"/>
      <c r="Q75" s="42" t="s">
        <v>80</v>
      </c>
      <c r="R75" s="22">
        <v>400000</v>
      </c>
      <c r="S75" s="7"/>
      <c r="T75" s="7"/>
      <c r="U75" s="7"/>
    </row>
    <row r="76" spans="1:21" ht="16.5">
      <c r="A76" s="7"/>
      <c r="B76" s="19" t="s">
        <v>93</v>
      </c>
      <c r="C76" s="14" t="s">
        <v>119</v>
      </c>
      <c r="D76" s="18" t="s">
        <v>122</v>
      </c>
      <c r="E76" s="64" t="s">
        <v>126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6"/>
      <c r="Q76" s="42" t="s">
        <v>80</v>
      </c>
      <c r="R76" s="22">
        <v>1800000</v>
      </c>
      <c r="S76" s="7"/>
      <c r="T76" s="7"/>
      <c r="U76" s="7"/>
    </row>
    <row r="77" spans="1:21" ht="16.5">
      <c r="A77" s="7"/>
      <c r="B77" s="19" t="s">
        <v>63</v>
      </c>
      <c r="C77" s="14" t="s">
        <v>119</v>
      </c>
      <c r="D77" s="18" t="s">
        <v>121</v>
      </c>
      <c r="E77" s="14" t="s">
        <v>125</v>
      </c>
      <c r="F77" s="14" t="s">
        <v>125</v>
      </c>
      <c r="G77" s="14" t="s">
        <v>125</v>
      </c>
      <c r="H77" s="14" t="s">
        <v>125</v>
      </c>
      <c r="I77" s="14" t="s">
        <v>125</v>
      </c>
      <c r="J77" s="14" t="s">
        <v>125</v>
      </c>
      <c r="K77" s="14" t="s">
        <v>125</v>
      </c>
      <c r="L77" s="64" t="s">
        <v>126</v>
      </c>
      <c r="M77" s="65"/>
      <c r="N77" s="65"/>
      <c r="O77" s="65"/>
      <c r="P77" s="66"/>
      <c r="Q77" s="42" t="s">
        <v>80</v>
      </c>
      <c r="R77" s="22">
        <v>284250</v>
      </c>
      <c r="S77" s="7"/>
      <c r="T77" s="7"/>
      <c r="U77" s="7"/>
    </row>
    <row r="78" spans="1:21" ht="16.5">
      <c r="A78" s="7"/>
      <c r="B78" s="19" t="s">
        <v>62</v>
      </c>
      <c r="C78" s="14" t="s">
        <v>119</v>
      </c>
      <c r="D78" s="18" t="s">
        <v>120</v>
      </c>
      <c r="E78" s="14" t="s">
        <v>125</v>
      </c>
      <c r="F78" s="14" t="s">
        <v>125</v>
      </c>
      <c r="G78" s="14" t="s">
        <v>125</v>
      </c>
      <c r="H78" s="14" t="s">
        <v>125</v>
      </c>
      <c r="I78" s="14" t="s">
        <v>125</v>
      </c>
      <c r="J78" s="14" t="s">
        <v>125</v>
      </c>
      <c r="K78" s="14" t="s">
        <v>125</v>
      </c>
      <c r="L78" s="64" t="s">
        <v>126</v>
      </c>
      <c r="M78" s="65"/>
      <c r="N78" s="65"/>
      <c r="O78" s="65"/>
      <c r="P78" s="66"/>
      <c r="Q78" s="42" t="s">
        <v>80</v>
      </c>
      <c r="R78" s="22">
        <v>3000</v>
      </c>
      <c r="S78" s="7"/>
      <c r="T78" s="7"/>
      <c r="U78" s="7"/>
    </row>
    <row r="79" spans="1:21" ht="16.5">
      <c r="A79" s="7"/>
      <c r="B79" s="19" t="s">
        <v>94</v>
      </c>
      <c r="C79" s="14" t="s">
        <v>119</v>
      </c>
      <c r="D79" s="18" t="s">
        <v>120</v>
      </c>
      <c r="E79" s="14" t="s">
        <v>125</v>
      </c>
      <c r="F79" s="14" t="s">
        <v>125</v>
      </c>
      <c r="G79" s="14" t="s">
        <v>125</v>
      </c>
      <c r="H79" s="14" t="s">
        <v>125</v>
      </c>
      <c r="I79" s="14" t="s">
        <v>125</v>
      </c>
      <c r="J79" s="14" t="s">
        <v>125</v>
      </c>
      <c r="K79" s="14" t="s">
        <v>125</v>
      </c>
      <c r="L79" s="64" t="s">
        <v>126</v>
      </c>
      <c r="M79" s="65"/>
      <c r="N79" s="65"/>
      <c r="O79" s="65"/>
      <c r="P79" s="66"/>
      <c r="Q79" s="42" t="s">
        <v>80</v>
      </c>
      <c r="R79" s="22">
        <v>11500</v>
      </c>
      <c r="S79" s="7"/>
      <c r="T79" s="7"/>
      <c r="U79" s="7"/>
    </row>
    <row r="80" spans="1:21" ht="16.5">
      <c r="A80" s="7"/>
      <c r="B80" s="19" t="s">
        <v>95</v>
      </c>
      <c r="C80" s="14" t="s">
        <v>119</v>
      </c>
      <c r="D80" s="18" t="s">
        <v>121</v>
      </c>
      <c r="E80" s="14" t="s">
        <v>125</v>
      </c>
      <c r="F80" s="14" t="s">
        <v>125</v>
      </c>
      <c r="G80" s="14" t="s">
        <v>125</v>
      </c>
      <c r="H80" s="14" t="s">
        <v>125</v>
      </c>
      <c r="I80" s="14" t="s">
        <v>125</v>
      </c>
      <c r="J80" s="14" t="s">
        <v>125</v>
      </c>
      <c r="K80" s="14" t="s">
        <v>125</v>
      </c>
      <c r="L80" s="64" t="s">
        <v>126</v>
      </c>
      <c r="M80" s="65"/>
      <c r="N80" s="65"/>
      <c r="O80" s="65"/>
      <c r="P80" s="66"/>
      <c r="Q80" s="42" t="s">
        <v>80</v>
      </c>
      <c r="R80" s="22">
        <v>255000</v>
      </c>
      <c r="S80" s="7"/>
      <c r="T80" s="7"/>
      <c r="U80" s="7"/>
    </row>
    <row r="81" spans="1:21" ht="16.5">
      <c r="A81" s="7"/>
      <c r="B81" s="19" t="s">
        <v>96</v>
      </c>
      <c r="C81" s="14" t="s">
        <v>119</v>
      </c>
      <c r="D81" s="18" t="s">
        <v>121</v>
      </c>
      <c r="E81" s="14" t="s">
        <v>125</v>
      </c>
      <c r="F81" s="14" t="s">
        <v>125</v>
      </c>
      <c r="G81" s="14" t="s">
        <v>125</v>
      </c>
      <c r="H81" s="14" t="s">
        <v>125</v>
      </c>
      <c r="I81" s="14" t="s">
        <v>125</v>
      </c>
      <c r="J81" s="14" t="s">
        <v>125</v>
      </c>
      <c r="K81" s="14" t="s">
        <v>125</v>
      </c>
      <c r="L81" s="64" t="s">
        <v>126</v>
      </c>
      <c r="M81" s="65"/>
      <c r="N81" s="65"/>
      <c r="O81" s="65"/>
      <c r="P81" s="66"/>
      <c r="Q81" s="42" t="s">
        <v>80</v>
      </c>
      <c r="R81" s="22">
        <v>138000</v>
      </c>
      <c r="S81" s="7"/>
      <c r="T81" s="7"/>
      <c r="U81" s="7"/>
    </row>
    <row r="82" spans="1:21" ht="16.5">
      <c r="A82" s="7"/>
      <c r="B82" s="19" t="s">
        <v>72</v>
      </c>
      <c r="C82" s="14" t="s">
        <v>119</v>
      </c>
      <c r="D82" s="18" t="s">
        <v>120</v>
      </c>
      <c r="E82" s="14" t="s">
        <v>125</v>
      </c>
      <c r="F82" s="14" t="s">
        <v>125</v>
      </c>
      <c r="G82" s="14" t="s">
        <v>125</v>
      </c>
      <c r="H82" s="14" t="s">
        <v>125</v>
      </c>
      <c r="I82" s="14" t="s">
        <v>125</v>
      </c>
      <c r="J82" s="14" t="s">
        <v>125</v>
      </c>
      <c r="K82" s="14" t="s">
        <v>125</v>
      </c>
      <c r="L82" s="64" t="s">
        <v>126</v>
      </c>
      <c r="M82" s="65"/>
      <c r="N82" s="65"/>
      <c r="O82" s="65"/>
      <c r="P82" s="66"/>
      <c r="Q82" s="42" t="s">
        <v>80</v>
      </c>
      <c r="R82" s="22">
        <v>1600</v>
      </c>
      <c r="S82" s="7"/>
      <c r="T82" s="7"/>
      <c r="U82" s="7"/>
    </row>
    <row r="83" spans="1:21" ht="16.5">
      <c r="A83" s="7"/>
      <c r="B83" s="19" t="s">
        <v>97</v>
      </c>
      <c r="C83" s="14" t="s">
        <v>119</v>
      </c>
      <c r="D83" s="18" t="s">
        <v>120</v>
      </c>
      <c r="E83" s="14" t="s">
        <v>125</v>
      </c>
      <c r="F83" s="14" t="s">
        <v>125</v>
      </c>
      <c r="G83" s="14" t="s">
        <v>125</v>
      </c>
      <c r="H83" s="14" t="s">
        <v>125</v>
      </c>
      <c r="I83" s="14" t="s">
        <v>125</v>
      </c>
      <c r="J83" s="14" t="s">
        <v>125</v>
      </c>
      <c r="K83" s="14" t="s">
        <v>125</v>
      </c>
      <c r="L83" s="64" t="s">
        <v>126</v>
      </c>
      <c r="M83" s="65"/>
      <c r="N83" s="65"/>
      <c r="O83" s="65"/>
      <c r="P83" s="66"/>
      <c r="Q83" s="42" t="s">
        <v>80</v>
      </c>
      <c r="R83" s="22">
        <v>60000</v>
      </c>
      <c r="S83" s="7"/>
      <c r="T83" s="7"/>
      <c r="U83" s="7"/>
    </row>
    <row r="84" spans="1:21">
      <c r="A84" s="7"/>
      <c r="B84" s="22" t="s">
        <v>98</v>
      </c>
      <c r="C84" s="14"/>
      <c r="D84" s="18"/>
      <c r="E84" s="3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12"/>
      <c r="R84" s="22">
        <f>SUM(R63:R83)</f>
        <v>8430619.9000000004</v>
      </c>
      <c r="S84" s="7"/>
      <c r="T84" s="7"/>
      <c r="U84" s="7"/>
    </row>
    <row r="85" spans="1:21" ht="16.5">
      <c r="A85" s="57" t="s">
        <v>78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3"/>
    </row>
    <row r="86" spans="1:21" ht="27">
      <c r="A86" s="1"/>
      <c r="B86" s="10" t="s">
        <v>81</v>
      </c>
      <c r="C86" s="41" t="s">
        <v>123</v>
      </c>
      <c r="D86" s="18" t="s">
        <v>120</v>
      </c>
      <c r="E86" s="14" t="s">
        <v>125</v>
      </c>
      <c r="F86" s="14" t="s">
        <v>125</v>
      </c>
      <c r="G86" s="14" t="s">
        <v>125</v>
      </c>
      <c r="H86" s="14" t="s">
        <v>125</v>
      </c>
      <c r="I86" s="14" t="s">
        <v>125</v>
      </c>
      <c r="J86" s="14" t="s">
        <v>125</v>
      </c>
      <c r="K86" s="14" t="s">
        <v>125</v>
      </c>
      <c r="L86" s="64" t="s">
        <v>126</v>
      </c>
      <c r="M86" s="65"/>
      <c r="N86" s="65"/>
      <c r="O86" s="65"/>
      <c r="P86" s="66"/>
      <c r="Q86" s="42" t="s">
        <v>78</v>
      </c>
      <c r="R86" s="21">
        <v>2400</v>
      </c>
      <c r="S86" s="2"/>
      <c r="T86" s="2"/>
      <c r="U86" s="6"/>
    </row>
    <row r="87" spans="1:21" ht="27">
      <c r="A87" s="1"/>
      <c r="B87" s="20" t="s">
        <v>82</v>
      </c>
      <c r="C87" s="41" t="s">
        <v>123</v>
      </c>
      <c r="D87" s="18" t="s">
        <v>120</v>
      </c>
      <c r="E87" s="14" t="s">
        <v>125</v>
      </c>
      <c r="F87" s="14" t="s">
        <v>125</v>
      </c>
      <c r="G87" s="14" t="s">
        <v>125</v>
      </c>
      <c r="H87" s="14" t="s">
        <v>125</v>
      </c>
      <c r="I87" s="14" t="s">
        <v>125</v>
      </c>
      <c r="J87" s="14" t="s">
        <v>125</v>
      </c>
      <c r="K87" s="14" t="s">
        <v>125</v>
      </c>
      <c r="L87" s="64" t="s">
        <v>126</v>
      </c>
      <c r="M87" s="65"/>
      <c r="N87" s="65"/>
      <c r="O87" s="65"/>
      <c r="P87" s="66"/>
      <c r="Q87" s="42" t="s">
        <v>78</v>
      </c>
      <c r="R87" s="24">
        <v>5479.93</v>
      </c>
      <c r="S87" s="2"/>
      <c r="T87" s="2"/>
      <c r="U87" s="2"/>
    </row>
    <row r="88" spans="1:21" ht="27">
      <c r="A88" s="1"/>
      <c r="B88" s="23" t="s">
        <v>52</v>
      </c>
      <c r="C88" s="41" t="s">
        <v>123</v>
      </c>
      <c r="D88" s="18" t="s">
        <v>120</v>
      </c>
      <c r="E88" s="14" t="s">
        <v>125</v>
      </c>
      <c r="F88" s="14" t="s">
        <v>125</v>
      </c>
      <c r="G88" s="14" t="s">
        <v>125</v>
      </c>
      <c r="H88" s="14" t="s">
        <v>125</v>
      </c>
      <c r="I88" s="14" t="s">
        <v>125</v>
      </c>
      <c r="J88" s="14" t="s">
        <v>125</v>
      </c>
      <c r="K88" s="14" t="s">
        <v>125</v>
      </c>
      <c r="L88" s="64" t="s">
        <v>126</v>
      </c>
      <c r="M88" s="65"/>
      <c r="N88" s="65"/>
      <c r="O88" s="65"/>
      <c r="P88" s="66"/>
      <c r="Q88" s="42" t="s">
        <v>78</v>
      </c>
      <c r="R88" s="24">
        <v>12011.07</v>
      </c>
      <c r="S88" s="2"/>
      <c r="T88" s="2"/>
      <c r="U88" s="2"/>
    </row>
    <row r="89" spans="1:21" ht="27">
      <c r="A89" s="1"/>
      <c r="B89" s="23" t="s">
        <v>99</v>
      </c>
      <c r="C89" s="41" t="s">
        <v>123</v>
      </c>
      <c r="D89" s="18" t="s">
        <v>121</v>
      </c>
      <c r="E89" s="14" t="s">
        <v>125</v>
      </c>
      <c r="F89" s="14" t="s">
        <v>125</v>
      </c>
      <c r="G89" s="14" t="s">
        <v>125</v>
      </c>
      <c r="H89" s="14" t="s">
        <v>125</v>
      </c>
      <c r="I89" s="14" t="s">
        <v>125</v>
      </c>
      <c r="J89" s="14" t="s">
        <v>125</v>
      </c>
      <c r="K89" s="14" t="s">
        <v>125</v>
      </c>
      <c r="L89" s="64" t="s">
        <v>126</v>
      </c>
      <c r="M89" s="65"/>
      <c r="N89" s="65"/>
      <c r="O89" s="65"/>
      <c r="P89" s="66"/>
      <c r="Q89" s="42" t="s">
        <v>78</v>
      </c>
      <c r="R89" s="24">
        <v>181823.89</v>
      </c>
      <c r="S89" s="2"/>
      <c r="T89" s="2"/>
      <c r="U89" s="2"/>
    </row>
    <row r="90" spans="1:21" ht="27">
      <c r="A90" s="1"/>
      <c r="B90" s="23" t="s">
        <v>82</v>
      </c>
      <c r="C90" s="41" t="s">
        <v>123</v>
      </c>
      <c r="D90" s="18" t="s">
        <v>120</v>
      </c>
      <c r="E90" s="14" t="s">
        <v>125</v>
      </c>
      <c r="F90" s="14" t="s">
        <v>125</v>
      </c>
      <c r="G90" s="14" t="s">
        <v>125</v>
      </c>
      <c r="H90" s="14" t="s">
        <v>125</v>
      </c>
      <c r="I90" s="14" t="s">
        <v>125</v>
      </c>
      <c r="J90" s="14" t="s">
        <v>125</v>
      </c>
      <c r="K90" s="14" t="s">
        <v>125</v>
      </c>
      <c r="L90" s="64" t="s">
        <v>126</v>
      </c>
      <c r="M90" s="65"/>
      <c r="N90" s="65"/>
      <c r="O90" s="65"/>
      <c r="P90" s="66"/>
      <c r="Q90" s="42" t="s">
        <v>78</v>
      </c>
      <c r="R90" s="24">
        <v>4750</v>
      </c>
      <c r="S90" s="2"/>
      <c r="T90" s="2"/>
      <c r="U90" s="2"/>
    </row>
    <row r="91" spans="1:21" ht="27">
      <c r="A91" s="1"/>
      <c r="B91" s="23" t="s">
        <v>58</v>
      </c>
      <c r="C91" s="41" t="s">
        <v>123</v>
      </c>
      <c r="D91" s="18" t="s">
        <v>121</v>
      </c>
      <c r="E91" s="14" t="s">
        <v>125</v>
      </c>
      <c r="F91" s="14" t="s">
        <v>125</v>
      </c>
      <c r="G91" s="14" t="s">
        <v>125</v>
      </c>
      <c r="H91" s="14" t="s">
        <v>125</v>
      </c>
      <c r="I91" s="14" t="s">
        <v>125</v>
      </c>
      <c r="J91" s="14" t="s">
        <v>125</v>
      </c>
      <c r="K91" s="14" t="s">
        <v>125</v>
      </c>
      <c r="L91" s="64" t="s">
        <v>126</v>
      </c>
      <c r="M91" s="65"/>
      <c r="N91" s="65"/>
      <c r="O91" s="65"/>
      <c r="P91" s="66"/>
      <c r="Q91" s="42" t="s">
        <v>78</v>
      </c>
      <c r="R91" s="24">
        <v>203000</v>
      </c>
      <c r="S91" s="2"/>
      <c r="T91" s="2"/>
      <c r="U91" s="2"/>
    </row>
    <row r="92" spans="1:21" ht="27">
      <c r="A92" s="1"/>
      <c r="B92" s="23" t="s">
        <v>100</v>
      </c>
      <c r="C92" s="41" t="s">
        <v>123</v>
      </c>
      <c r="D92" s="18" t="s">
        <v>120</v>
      </c>
      <c r="E92" s="14" t="s">
        <v>125</v>
      </c>
      <c r="F92" s="14" t="s">
        <v>125</v>
      </c>
      <c r="G92" s="14" t="s">
        <v>125</v>
      </c>
      <c r="H92" s="14" t="s">
        <v>125</v>
      </c>
      <c r="I92" s="14" t="s">
        <v>125</v>
      </c>
      <c r="J92" s="14" t="s">
        <v>125</v>
      </c>
      <c r="K92" s="14" t="s">
        <v>125</v>
      </c>
      <c r="L92" s="64" t="s">
        <v>126</v>
      </c>
      <c r="M92" s="65"/>
      <c r="N92" s="65"/>
      <c r="O92" s="65"/>
      <c r="P92" s="66"/>
      <c r="Q92" s="42" t="s">
        <v>78</v>
      </c>
      <c r="R92" s="24">
        <v>16000</v>
      </c>
      <c r="S92" s="2"/>
      <c r="T92" s="2"/>
      <c r="U92" s="2"/>
    </row>
    <row r="93" spans="1:21" ht="27">
      <c r="A93" s="1"/>
      <c r="B93" s="20" t="s">
        <v>101</v>
      </c>
      <c r="C93" s="41" t="s">
        <v>123</v>
      </c>
      <c r="D93" s="18" t="s">
        <v>120</v>
      </c>
      <c r="E93" s="14" t="s">
        <v>125</v>
      </c>
      <c r="F93" s="14" t="s">
        <v>125</v>
      </c>
      <c r="G93" s="14" t="s">
        <v>125</v>
      </c>
      <c r="H93" s="14" t="s">
        <v>125</v>
      </c>
      <c r="I93" s="14" t="s">
        <v>125</v>
      </c>
      <c r="J93" s="14" t="s">
        <v>125</v>
      </c>
      <c r="K93" s="14" t="s">
        <v>125</v>
      </c>
      <c r="L93" s="64" t="s">
        <v>126</v>
      </c>
      <c r="M93" s="65"/>
      <c r="N93" s="65"/>
      <c r="O93" s="65"/>
      <c r="P93" s="66"/>
      <c r="Q93" s="42" t="s">
        <v>78</v>
      </c>
      <c r="R93" s="24">
        <v>2460</v>
      </c>
      <c r="S93" s="2"/>
      <c r="T93" s="2"/>
      <c r="U93" s="2"/>
    </row>
    <row r="94" spans="1:21" ht="27">
      <c r="A94" s="1"/>
      <c r="B94" s="23" t="s">
        <v>102</v>
      </c>
      <c r="C94" s="41" t="s">
        <v>123</v>
      </c>
      <c r="D94" s="18" t="s">
        <v>121</v>
      </c>
      <c r="E94" s="14" t="s">
        <v>125</v>
      </c>
      <c r="F94" s="14" t="s">
        <v>125</v>
      </c>
      <c r="G94" s="14" t="s">
        <v>125</v>
      </c>
      <c r="H94" s="14" t="s">
        <v>125</v>
      </c>
      <c r="I94" s="14" t="s">
        <v>125</v>
      </c>
      <c r="J94" s="14" t="s">
        <v>125</v>
      </c>
      <c r="K94" s="14" t="s">
        <v>125</v>
      </c>
      <c r="L94" s="64" t="s">
        <v>126</v>
      </c>
      <c r="M94" s="65"/>
      <c r="N94" s="65"/>
      <c r="O94" s="65"/>
      <c r="P94" s="66"/>
      <c r="Q94" s="42" t="s">
        <v>78</v>
      </c>
      <c r="R94" s="24">
        <v>343500</v>
      </c>
      <c r="S94" s="2"/>
      <c r="T94" s="2"/>
      <c r="U94" s="2"/>
    </row>
    <row r="95" spans="1:21" ht="27">
      <c r="A95" s="1"/>
      <c r="B95" s="23" t="s">
        <v>88</v>
      </c>
      <c r="C95" s="41" t="s">
        <v>123</v>
      </c>
      <c r="D95" s="18" t="s">
        <v>120</v>
      </c>
      <c r="E95" s="14" t="s">
        <v>125</v>
      </c>
      <c r="F95" s="14" t="s">
        <v>125</v>
      </c>
      <c r="G95" s="14" t="s">
        <v>125</v>
      </c>
      <c r="H95" s="14" t="s">
        <v>125</v>
      </c>
      <c r="I95" s="14" t="s">
        <v>125</v>
      </c>
      <c r="J95" s="14" t="s">
        <v>125</v>
      </c>
      <c r="K95" s="14" t="s">
        <v>125</v>
      </c>
      <c r="L95" s="64" t="s">
        <v>126</v>
      </c>
      <c r="M95" s="65"/>
      <c r="N95" s="65"/>
      <c r="O95" s="65"/>
      <c r="P95" s="66"/>
      <c r="Q95" s="42" t="s">
        <v>78</v>
      </c>
      <c r="R95" s="24">
        <v>65000</v>
      </c>
      <c r="S95" s="2"/>
      <c r="T95" s="2"/>
      <c r="U95" s="2"/>
    </row>
    <row r="96" spans="1:21" ht="27">
      <c r="A96" s="1"/>
      <c r="B96" s="23" t="s">
        <v>103</v>
      </c>
      <c r="C96" s="41" t="s">
        <v>123</v>
      </c>
      <c r="D96" s="18" t="s">
        <v>120</v>
      </c>
      <c r="E96" s="14" t="s">
        <v>125</v>
      </c>
      <c r="F96" s="14" t="s">
        <v>125</v>
      </c>
      <c r="G96" s="14" t="s">
        <v>125</v>
      </c>
      <c r="H96" s="14" t="s">
        <v>125</v>
      </c>
      <c r="I96" s="14" t="s">
        <v>125</v>
      </c>
      <c r="J96" s="14" t="s">
        <v>125</v>
      </c>
      <c r="K96" s="14" t="s">
        <v>125</v>
      </c>
      <c r="L96" s="64" t="s">
        <v>126</v>
      </c>
      <c r="M96" s="65"/>
      <c r="N96" s="65"/>
      <c r="O96" s="65"/>
      <c r="P96" s="66"/>
      <c r="Q96" s="42" t="s">
        <v>78</v>
      </c>
      <c r="R96" s="24">
        <v>77044.75</v>
      </c>
      <c r="S96" s="2"/>
      <c r="T96" s="2"/>
      <c r="U96" s="2"/>
    </row>
    <row r="97" spans="1:21" ht="27">
      <c r="A97" s="1"/>
      <c r="B97" s="23" t="s">
        <v>104</v>
      </c>
      <c r="C97" s="41" t="s">
        <v>123</v>
      </c>
      <c r="D97" s="18" t="s">
        <v>122</v>
      </c>
      <c r="E97" s="64" t="s">
        <v>126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6"/>
      <c r="Q97" s="42" t="s">
        <v>78</v>
      </c>
      <c r="R97" s="24">
        <v>759500</v>
      </c>
      <c r="S97" s="2"/>
      <c r="T97" s="2"/>
      <c r="U97" s="2"/>
    </row>
    <row r="98" spans="1:21" ht="27">
      <c r="A98" s="17"/>
      <c r="B98" s="20" t="s">
        <v>105</v>
      </c>
      <c r="C98" s="41" t="s">
        <v>123</v>
      </c>
      <c r="D98" s="18" t="s">
        <v>120</v>
      </c>
      <c r="E98" s="14" t="s">
        <v>125</v>
      </c>
      <c r="F98" s="14" t="s">
        <v>125</v>
      </c>
      <c r="G98" s="14" t="s">
        <v>125</v>
      </c>
      <c r="H98" s="14" t="s">
        <v>125</v>
      </c>
      <c r="I98" s="14" t="s">
        <v>125</v>
      </c>
      <c r="J98" s="14" t="s">
        <v>125</v>
      </c>
      <c r="K98" s="14" t="s">
        <v>125</v>
      </c>
      <c r="L98" s="64" t="s">
        <v>126</v>
      </c>
      <c r="M98" s="65"/>
      <c r="N98" s="65"/>
      <c r="O98" s="65"/>
      <c r="P98" s="66"/>
      <c r="Q98" s="42" t="s">
        <v>78</v>
      </c>
      <c r="R98" s="24">
        <v>8690</v>
      </c>
      <c r="S98" s="2"/>
      <c r="T98" s="2"/>
      <c r="U98" s="2"/>
    </row>
    <row r="99" spans="1:21" ht="27">
      <c r="A99" s="1"/>
      <c r="B99" s="23" t="s">
        <v>74</v>
      </c>
      <c r="C99" s="41" t="s">
        <v>123</v>
      </c>
      <c r="D99" s="18" t="s">
        <v>120</v>
      </c>
      <c r="E99" s="14" t="s">
        <v>125</v>
      </c>
      <c r="F99" s="14" t="s">
        <v>125</v>
      </c>
      <c r="G99" s="14" t="s">
        <v>125</v>
      </c>
      <c r="H99" s="14" t="s">
        <v>125</v>
      </c>
      <c r="I99" s="14" t="s">
        <v>125</v>
      </c>
      <c r="J99" s="14" t="s">
        <v>125</v>
      </c>
      <c r="K99" s="14" t="s">
        <v>125</v>
      </c>
      <c r="L99" s="64" t="s">
        <v>126</v>
      </c>
      <c r="M99" s="65"/>
      <c r="N99" s="65"/>
      <c r="O99" s="65"/>
      <c r="P99" s="66"/>
      <c r="Q99" s="42" t="s">
        <v>78</v>
      </c>
      <c r="R99" s="24">
        <v>15000</v>
      </c>
      <c r="S99" s="2"/>
      <c r="T99" s="2"/>
      <c r="U99" s="2"/>
    </row>
    <row r="100" spans="1:21" ht="27">
      <c r="A100" s="1"/>
      <c r="B100" s="23" t="s">
        <v>71</v>
      </c>
      <c r="C100" s="41" t="s">
        <v>123</v>
      </c>
      <c r="D100" s="18" t="s">
        <v>120</v>
      </c>
      <c r="E100" s="14" t="s">
        <v>125</v>
      </c>
      <c r="F100" s="14" t="s">
        <v>125</v>
      </c>
      <c r="G100" s="14" t="s">
        <v>125</v>
      </c>
      <c r="H100" s="14" t="s">
        <v>125</v>
      </c>
      <c r="I100" s="14" t="s">
        <v>125</v>
      </c>
      <c r="J100" s="14" t="s">
        <v>125</v>
      </c>
      <c r="K100" s="14" t="s">
        <v>125</v>
      </c>
      <c r="L100" s="64" t="s">
        <v>126</v>
      </c>
      <c r="M100" s="65"/>
      <c r="N100" s="65"/>
      <c r="O100" s="65"/>
      <c r="P100" s="66"/>
      <c r="Q100" s="42" t="s">
        <v>78</v>
      </c>
      <c r="R100" s="24">
        <v>10480</v>
      </c>
      <c r="S100" s="2"/>
      <c r="T100" s="2"/>
      <c r="U100" s="2"/>
    </row>
    <row r="101" spans="1:21" ht="27">
      <c r="A101" s="1"/>
      <c r="B101" s="23" t="s">
        <v>106</v>
      </c>
      <c r="C101" s="41" t="s">
        <v>123</v>
      </c>
      <c r="D101" s="18" t="s">
        <v>122</v>
      </c>
      <c r="E101" s="64" t="s">
        <v>126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6"/>
      <c r="Q101" s="42" t="s">
        <v>78</v>
      </c>
      <c r="R101" s="24">
        <v>500000</v>
      </c>
      <c r="S101" s="2"/>
      <c r="T101" s="2"/>
      <c r="U101" s="2"/>
    </row>
    <row r="102" spans="1:21" ht="27">
      <c r="A102" s="1"/>
      <c r="B102" s="23" t="s">
        <v>83</v>
      </c>
      <c r="C102" s="41" t="s">
        <v>123</v>
      </c>
      <c r="D102" s="18" t="s">
        <v>120</v>
      </c>
      <c r="E102" s="14" t="s">
        <v>125</v>
      </c>
      <c r="F102" s="14" t="s">
        <v>125</v>
      </c>
      <c r="G102" s="14" t="s">
        <v>125</v>
      </c>
      <c r="H102" s="14" t="s">
        <v>125</v>
      </c>
      <c r="I102" s="14" t="s">
        <v>125</v>
      </c>
      <c r="J102" s="14" t="s">
        <v>125</v>
      </c>
      <c r="K102" s="14" t="s">
        <v>125</v>
      </c>
      <c r="L102" s="64" t="s">
        <v>126</v>
      </c>
      <c r="M102" s="65"/>
      <c r="N102" s="65"/>
      <c r="O102" s="65"/>
      <c r="P102" s="66"/>
      <c r="Q102" s="42" t="s">
        <v>78</v>
      </c>
      <c r="R102" s="24">
        <v>5250</v>
      </c>
      <c r="S102" s="2"/>
      <c r="T102" s="2"/>
      <c r="U102" s="2"/>
    </row>
    <row r="103" spans="1:21" ht="27">
      <c r="A103" s="1"/>
      <c r="B103" s="23" t="s">
        <v>69</v>
      </c>
      <c r="C103" s="41" t="s">
        <v>123</v>
      </c>
      <c r="D103" s="18" t="s">
        <v>121</v>
      </c>
      <c r="E103" s="14" t="s">
        <v>125</v>
      </c>
      <c r="F103" s="14" t="s">
        <v>125</v>
      </c>
      <c r="G103" s="14" t="s">
        <v>125</v>
      </c>
      <c r="H103" s="14" t="s">
        <v>125</v>
      </c>
      <c r="I103" s="14" t="s">
        <v>125</v>
      </c>
      <c r="J103" s="14" t="s">
        <v>125</v>
      </c>
      <c r="K103" s="14" t="s">
        <v>125</v>
      </c>
      <c r="L103" s="64" t="s">
        <v>126</v>
      </c>
      <c r="M103" s="65"/>
      <c r="N103" s="65"/>
      <c r="O103" s="65"/>
      <c r="P103" s="66"/>
      <c r="Q103" s="42" t="s">
        <v>78</v>
      </c>
      <c r="R103" s="24">
        <v>146000</v>
      </c>
      <c r="S103" s="2"/>
      <c r="T103" s="2"/>
      <c r="U103" s="2"/>
    </row>
    <row r="104" spans="1:21" ht="27">
      <c r="A104" s="1"/>
      <c r="B104" s="23" t="s">
        <v>107</v>
      </c>
      <c r="C104" s="41" t="s">
        <v>123</v>
      </c>
      <c r="D104" s="18" t="s">
        <v>122</v>
      </c>
      <c r="E104" s="64" t="s">
        <v>126</v>
      </c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42" t="s">
        <v>78</v>
      </c>
      <c r="R104" s="24">
        <v>1375000</v>
      </c>
      <c r="S104" s="2"/>
      <c r="T104" s="2"/>
      <c r="U104" s="2"/>
    </row>
    <row r="105" spans="1:21" ht="27">
      <c r="A105" s="1"/>
      <c r="B105" s="23" t="s">
        <v>108</v>
      </c>
      <c r="C105" s="41" t="s">
        <v>123</v>
      </c>
      <c r="D105" s="18" t="s">
        <v>120</v>
      </c>
      <c r="E105" s="14" t="s">
        <v>125</v>
      </c>
      <c r="F105" s="14" t="s">
        <v>125</v>
      </c>
      <c r="G105" s="14" t="s">
        <v>125</v>
      </c>
      <c r="H105" s="14" t="s">
        <v>125</v>
      </c>
      <c r="I105" s="14" t="s">
        <v>125</v>
      </c>
      <c r="J105" s="14" t="s">
        <v>125</v>
      </c>
      <c r="K105" s="14" t="s">
        <v>125</v>
      </c>
      <c r="L105" s="64" t="s">
        <v>126</v>
      </c>
      <c r="M105" s="65"/>
      <c r="N105" s="65"/>
      <c r="O105" s="65"/>
      <c r="P105" s="66"/>
      <c r="Q105" s="42" t="s">
        <v>78</v>
      </c>
      <c r="R105" s="24">
        <v>38500</v>
      </c>
      <c r="S105" s="2"/>
      <c r="T105" s="2"/>
      <c r="U105" s="2"/>
    </row>
    <row r="106" spans="1:21" ht="16.5">
      <c r="A106" s="1"/>
      <c r="B106" s="23" t="s">
        <v>110</v>
      </c>
      <c r="C106" s="13"/>
      <c r="D106" s="9"/>
      <c r="E106" s="14"/>
      <c r="F106" s="14"/>
      <c r="G106" s="14"/>
      <c r="H106" s="14"/>
      <c r="I106" s="14"/>
      <c r="J106" s="14"/>
      <c r="K106" s="14"/>
      <c r="L106" s="35"/>
      <c r="M106" s="36"/>
      <c r="N106" s="36"/>
      <c r="O106" s="36"/>
      <c r="P106" s="36"/>
      <c r="Q106" s="42" t="s">
        <v>78</v>
      </c>
      <c r="R106" s="24">
        <f>SUM(R86:R105)</f>
        <v>3771889.64</v>
      </c>
      <c r="S106" s="2"/>
      <c r="T106" s="2"/>
      <c r="U106" s="2"/>
    </row>
    <row r="107" spans="1:21" ht="16.5">
      <c r="A107" s="57" t="s">
        <v>79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3"/>
    </row>
    <row r="108" spans="1:21" ht="29.25">
      <c r="A108" s="1"/>
      <c r="B108" s="10" t="s">
        <v>99</v>
      </c>
      <c r="C108" s="13" t="s">
        <v>124</v>
      </c>
      <c r="D108" s="18" t="s">
        <v>120</v>
      </c>
      <c r="E108" s="14" t="s">
        <v>125</v>
      </c>
      <c r="F108" s="14" t="s">
        <v>125</v>
      </c>
      <c r="G108" s="14" t="s">
        <v>125</v>
      </c>
      <c r="H108" s="14" t="s">
        <v>125</v>
      </c>
      <c r="I108" s="14" t="s">
        <v>125</v>
      </c>
      <c r="J108" s="14" t="s">
        <v>125</v>
      </c>
      <c r="K108" s="14" t="s">
        <v>125</v>
      </c>
      <c r="L108" s="64" t="s">
        <v>126</v>
      </c>
      <c r="M108" s="65"/>
      <c r="N108" s="65"/>
      <c r="O108" s="65"/>
      <c r="P108" s="66"/>
      <c r="Q108" s="42" t="s">
        <v>128</v>
      </c>
      <c r="R108" s="21">
        <v>2200</v>
      </c>
      <c r="S108" s="2"/>
      <c r="T108" s="2"/>
      <c r="U108" s="6"/>
    </row>
    <row r="109" spans="1:21" ht="29.25">
      <c r="A109" s="1"/>
      <c r="B109" s="24" t="s">
        <v>82</v>
      </c>
      <c r="C109" s="13" t="s">
        <v>124</v>
      </c>
      <c r="D109" s="18" t="s">
        <v>121</v>
      </c>
      <c r="E109" s="14" t="s">
        <v>125</v>
      </c>
      <c r="F109" s="14" t="s">
        <v>125</v>
      </c>
      <c r="G109" s="14" t="s">
        <v>125</v>
      </c>
      <c r="H109" s="14" t="s">
        <v>125</v>
      </c>
      <c r="I109" s="14" t="s">
        <v>125</v>
      </c>
      <c r="J109" s="14" t="s">
        <v>125</v>
      </c>
      <c r="K109" s="14" t="s">
        <v>125</v>
      </c>
      <c r="L109" s="64" t="s">
        <v>126</v>
      </c>
      <c r="M109" s="65"/>
      <c r="N109" s="65"/>
      <c r="O109" s="65"/>
      <c r="P109" s="66"/>
      <c r="Q109" s="42" t="s">
        <v>128</v>
      </c>
      <c r="R109" s="24">
        <v>180985</v>
      </c>
      <c r="S109" s="2"/>
      <c r="T109" s="2"/>
      <c r="U109" s="2"/>
    </row>
    <row r="110" spans="1:21" ht="29.25">
      <c r="A110" s="1"/>
      <c r="B110" s="25" t="s">
        <v>52</v>
      </c>
      <c r="C110" s="13" t="s">
        <v>124</v>
      </c>
      <c r="D110" s="18" t="s">
        <v>121</v>
      </c>
      <c r="E110" s="14" t="s">
        <v>125</v>
      </c>
      <c r="F110" s="14" t="s">
        <v>125</v>
      </c>
      <c r="G110" s="14" t="s">
        <v>125</v>
      </c>
      <c r="H110" s="14" t="s">
        <v>125</v>
      </c>
      <c r="I110" s="14" t="s">
        <v>125</v>
      </c>
      <c r="J110" s="14" t="s">
        <v>125</v>
      </c>
      <c r="K110" s="14" t="s">
        <v>125</v>
      </c>
      <c r="L110" s="64" t="s">
        <v>126</v>
      </c>
      <c r="M110" s="65"/>
      <c r="N110" s="65"/>
      <c r="O110" s="65"/>
      <c r="P110" s="66"/>
      <c r="Q110" s="42" t="s">
        <v>128</v>
      </c>
      <c r="R110" s="24">
        <v>223000</v>
      </c>
      <c r="S110" s="2"/>
      <c r="T110" s="2"/>
      <c r="U110" s="2"/>
    </row>
    <row r="111" spans="1:21" ht="29.25">
      <c r="A111" s="1"/>
      <c r="B111" s="24" t="s">
        <v>99</v>
      </c>
      <c r="C111" s="13" t="s">
        <v>124</v>
      </c>
      <c r="D111" s="18" t="s">
        <v>121</v>
      </c>
      <c r="E111" s="14" t="s">
        <v>125</v>
      </c>
      <c r="F111" s="14" t="s">
        <v>125</v>
      </c>
      <c r="G111" s="14" t="s">
        <v>125</v>
      </c>
      <c r="H111" s="14" t="s">
        <v>125</v>
      </c>
      <c r="I111" s="14" t="s">
        <v>125</v>
      </c>
      <c r="J111" s="14" t="s">
        <v>125</v>
      </c>
      <c r="K111" s="14" t="s">
        <v>125</v>
      </c>
      <c r="L111" s="64" t="s">
        <v>126</v>
      </c>
      <c r="M111" s="65"/>
      <c r="N111" s="65"/>
      <c r="O111" s="65"/>
      <c r="P111" s="66"/>
      <c r="Q111" s="42" t="s">
        <v>128</v>
      </c>
      <c r="R111" s="24">
        <v>286300</v>
      </c>
      <c r="S111" s="2"/>
      <c r="T111" s="2"/>
      <c r="U111" s="2"/>
    </row>
    <row r="112" spans="1:21" ht="29.25">
      <c r="A112" s="1"/>
      <c r="B112" s="23" t="s">
        <v>109</v>
      </c>
      <c r="C112" s="13" t="s">
        <v>124</v>
      </c>
      <c r="D112" s="18" t="s">
        <v>122</v>
      </c>
      <c r="E112" s="64" t="s">
        <v>126</v>
      </c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6"/>
      <c r="Q112" s="42" t="s">
        <v>128</v>
      </c>
      <c r="R112" s="24">
        <v>720000</v>
      </c>
      <c r="S112" s="2"/>
      <c r="T112" s="2"/>
      <c r="U112" s="2"/>
    </row>
    <row r="113" spans="1:21" ht="29.25">
      <c r="A113" s="1"/>
      <c r="B113" s="25" t="s">
        <v>58</v>
      </c>
      <c r="C113" s="13" t="s">
        <v>124</v>
      </c>
      <c r="D113" s="18" t="s">
        <v>120</v>
      </c>
      <c r="E113" s="14" t="s">
        <v>125</v>
      </c>
      <c r="F113" s="14" t="s">
        <v>125</v>
      </c>
      <c r="G113" s="14" t="s">
        <v>125</v>
      </c>
      <c r="H113" s="14" t="s">
        <v>125</v>
      </c>
      <c r="I113" s="14" t="s">
        <v>125</v>
      </c>
      <c r="J113" s="14" t="s">
        <v>125</v>
      </c>
      <c r="K113" s="14" t="s">
        <v>125</v>
      </c>
      <c r="L113" s="64" t="s">
        <v>126</v>
      </c>
      <c r="M113" s="65"/>
      <c r="N113" s="65"/>
      <c r="O113" s="65"/>
      <c r="P113" s="66"/>
      <c r="Q113" s="42" t="s">
        <v>128</v>
      </c>
      <c r="R113" s="24">
        <v>92000</v>
      </c>
      <c r="S113" s="2"/>
      <c r="T113" s="2"/>
      <c r="U113" s="2"/>
    </row>
    <row r="114" spans="1:21" ht="29.25">
      <c r="A114" s="1"/>
      <c r="B114" s="23" t="s">
        <v>111</v>
      </c>
      <c r="C114" s="13" t="s">
        <v>124</v>
      </c>
      <c r="D114" s="18" t="s">
        <v>122</v>
      </c>
      <c r="E114" s="64" t="s">
        <v>126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6"/>
      <c r="Q114" s="42" t="s">
        <v>128</v>
      </c>
      <c r="R114" s="24">
        <v>1862000</v>
      </c>
      <c r="S114" s="2"/>
      <c r="T114" s="2"/>
      <c r="U114" s="2"/>
    </row>
    <row r="115" spans="1:21" ht="29.25">
      <c r="A115" s="1"/>
      <c r="B115" s="23" t="s">
        <v>101</v>
      </c>
      <c r="C115" s="13" t="s">
        <v>124</v>
      </c>
      <c r="D115" s="18" t="s">
        <v>121</v>
      </c>
      <c r="E115" s="14" t="s">
        <v>125</v>
      </c>
      <c r="F115" s="14" t="s">
        <v>125</v>
      </c>
      <c r="G115" s="14" t="s">
        <v>125</v>
      </c>
      <c r="H115" s="14" t="s">
        <v>125</v>
      </c>
      <c r="I115" s="14" t="s">
        <v>125</v>
      </c>
      <c r="J115" s="14" t="s">
        <v>125</v>
      </c>
      <c r="K115" s="14" t="s">
        <v>125</v>
      </c>
      <c r="L115" s="64" t="s">
        <v>126</v>
      </c>
      <c r="M115" s="65"/>
      <c r="N115" s="65"/>
      <c r="O115" s="65"/>
      <c r="P115" s="66"/>
      <c r="Q115" s="42" t="s">
        <v>128</v>
      </c>
      <c r="R115" s="24">
        <v>123500</v>
      </c>
      <c r="S115" s="2"/>
      <c r="T115" s="2"/>
      <c r="U115" s="2"/>
    </row>
    <row r="116" spans="1:21" ht="29.25">
      <c r="A116" s="1"/>
      <c r="B116" s="24" t="s">
        <v>103</v>
      </c>
      <c r="C116" s="13" t="s">
        <v>124</v>
      </c>
      <c r="D116" s="18" t="s">
        <v>120</v>
      </c>
      <c r="E116" s="14" t="s">
        <v>125</v>
      </c>
      <c r="F116" s="14" t="s">
        <v>125</v>
      </c>
      <c r="G116" s="14" t="s">
        <v>125</v>
      </c>
      <c r="H116" s="14" t="s">
        <v>125</v>
      </c>
      <c r="I116" s="14" t="s">
        <v>125</v>
      </c>
      <c r="J116" s="14" t="s">
        <v>125</v>
      </c>
      <c r="K116" s="14" t="s">
        <v>125</v>
      </c>
      <c r="L116" s="64" t="s">
        <v>126</v>
      </c>
      <c r="M116" s="65"/>
      <c r="N116" s="65"/>
      <c r="O116" s="65"/>
      <c r="P116" s="66"/>
      <c r="Q116" s="42" t="s">
        <v>128</v>
      </c>
      <c r="R116" s="24">
        <v>8000</v>
      </c>
      <c r="S116" s="2"/>
      <c r="T116" s="2"/>
      <c r="U116" s="2"/>
    </row>
    <row r="117" spans="1:21" ht="29.25">
      <c r="A117" s="1"/>
      <c r="B117" s="24" t="s">
        <v>112</v>
      </c>
      <c r="C117" s="13" t="s">
        <v>124</v>
      </c>
      <c r="D117" s="18" t="s">
        <v>121</v>
      </c>
      <c r="E117" s="14" t="s">
        <v>125</v>
      </c>
      <c r="F117" s="14" t="s">
        <v>125</v>
      </c>
      <c r="G117" s="14" t="s">
        <v>125</v>
      </c>
      <c r="H117" s="14" t="s">
        <v>125</v>
      </c>
      <c r="I117" s="14" t="s">
        <v>125</v>
      </c>
      <c r="J117" s="14" t="s">
        <v>125</v>
      </c>
      <c r="K117" s="14" t="s">
        <v>125</v>
      </c>
      <c r="L117" s="64" t="s">
        <v>126</v>
      </c>
      <c r="M117" s="65"/>
      <c r="N117" s="65"/>
      <c r="O117" s="65"/>
      <c r="P117" s="66"/>
      <c r="Q117" s="42" t="s">
        <v>128</v>
      </c>
      <c r="R117" s="24">
        <v>125850</v>
      </c>
      <c r="S117" s="2"/>
      <c r="T117" s="2"/>
      <c r="U117" s="2"/>
    </row>
    <row r="118" spans="1:21" ht="29.25">
      <c r="A118" s="1"/>
      <c r="B118" s="24" t="s">
        <v>88</v>
      </c>
      <c r="C118" s="13" t="s">
        <v>124</v>
      </c>
      <c r="D118" s="18" t="s">
        <v>121</v>
      </c>
      <c r="E118" s="14" t="s">
        <v>125</v>
      </c>
      <c r="F118" s="14" t="s">
        <v>125</v>
      </c>
      <c r="G118" s="14" t="s">
        <v>125</v>
      </c>
      <c r="H118" s="14" t="s">
        <v>125</v>
      </c>
      <c r="I118" s="14" t="s">
        <v>125</v>
      </c>
      <c r="J118" s="14" t="s">
        <v>125</v>
      </c>
      <c r="K118" s="14" t="s">
        <v>125</v>
      </c>
      <c r="L118" s="64" t="s">
        <v>126</v>
      </c>
      <c r="M118" s="65"/>
      <c r="N118" s="65"/>
      <c r="O118" s="65"/>
      <c r="P118" s="66"/>
      <c r="Q118" s="42" t="s">
        <v>128</v>
      </c>
      <c r="R118" s="24">
        <v>100000</v>
      </c>
      <c r="S118" s="2"/>
      <c r="T118" s="2"/>
      <c r="U118" s="2"/>
    </row>
    <row r="119" spans="1:21" ht="29.25">
      <c r="A119" s="1"/>
      <c r="B119" s="23" t="s">
        <v>74</v>
      </c>
      <c r="C119" s="13" t="s">
        <v>124</v>
      </c>
      <c r="D119" s="18" t="s">
        <v>122</v>
      </c>
      <c r="E119" s="64" t="s">
        <v>126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42" t="s">
        <v>128</v>
      </c>
      <c r="R119" s="24">
        <v>4500000</v>
      </c>
      <c r="S119" s="2"/>
      <c r="T119" s="2"/>
      <c r="U119" s="2"/>
    </row>
    <row r="120" spans="1:21" ht="29.25">
      <c r="A120" s="1"/>
      <c r="B120" s="24" t="s">
        <v>113</v>
      </c>
      <c r="C120" s="13" t="s">
        <v>124</v>
      </c>
      <c r="D120" s="18" t="s">
        <v>121</v>
      </c>
      <c r="E120" s="14" t="s">
        <v>125</v>
      </c>
      <c r="F120" s="14" t="s">
        <v>125</v>
      </c>
      <c r="G120" s="14" t="s">
        <v>125</v>
      </c>
      <c r="H120" s="14" t="s">
        <v>125</v>
      </c>
      <c r="I120" s="14" t="s">
        <v>125</v>
      </c>
      <c r="J120" s="14" t="s">
        <v>125</v>
      </c>
      <c r="K120" s="14" t="s">
        <v>125</v>
      </c>
      <c r="L120" s="64" t="s">
        <v>126</v>
      </c>
      <c r="M120" s="65"/>
      <c r="N120" s="65"/>
      <c r="O120" s="65"/>
      <c r="P120" s="66"/>
      <c r="Q120" s="42" t="s">
        <v>128</v>
      </c>
      <c r="R120" s="24">
        <v>345100</v>
      </c>
      <c r="S120" s="2"/>
      <c r="T120" s="2"/>
      <c r="U120" s="2"/>
    </row>
    <row r="121" spans="1:21" ht="29.25">
      <c r="A121" s="1"/>
      <c r="B121" s="24" t="s">
        <v>97</v>
      </c>
      <c r="C121" s="13" t="s">
        <v>124</v>
      </c>
      <c r="D121" s="18" t="s">
        <v>122</v>
      </c>
      <c r="E121" s="64" t="s">
        <v>126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6"/>
      <c r="Q121" s="42" t="s">
        <v>128</v>
      </c>
      <c r="R121" s="24">
        <v>14654000</v>
      </c>
      <c r="S121" s="2"/>
      <c r="T121" s="2"/>
      <c r="U121" s="2"/>
    </row>
    <row r="122" spans="1:21" ht="29.25">
      <c r="A122" s="1"/>
      <c r="B122" s="24" t="s">
        <v>69</v>
      </c>
      <c r="C122" s="13" t="s">
        <v>124</v>
      </c>
      <c r="D122" s="18" t="s">
        <v>122</v>
      </c>
      <c r="E122" s="64" t="s">
        <v>126</v>
      </c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42" t="s">
        <v>128</v>
      </c>
      <c r="R122" s="24">
        <v>1000000</v>
      </c>
      <c r="S122" s="2"/>
      <c r="T122" s="2"/>
      <c r="U122" s="2"/>
    </row>
    <row r="123" spans="1:21" ht="29.25">
      <c r="A123" s="1"/>
      <c r="B123" s="23" t="s">
        <v>114</v>
      </c>
      <c r="C123" s="13" t="s">
        <v>124</v>
      </c>
      <c r="D123" s="18" t="s">
        <v>122</v>
      </c>
      <c r="E123" s="64" t="s">
        <v>126</v>
      </c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6"/>
      <c r="Q123" s="42" t="s">
        <v>128</v>
      </c>
      <c r="R123" s="24">
        <v>13380000</v>
      </c>
      <c r="S123" s="2"/>
      <c r="T123" s="2"/>
      <c r="U123" s="2"/>
    </row>
    <row r="124" spans="1:21" ht="16.5">
      <c r="A124" s="1"/>
      <c r="B124" s="24" t="s">
        <v>115</v>
      </c>
      <c r="C124" s="5"/>
      <c r="D124" s="12"/>
      <c r="E124" s="35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12"/>
      <c r="R124" s="24">
        <f>SUM(R108:R123)</f>
        <v>37602935</v>
      </c>
      <c r="S124" s="2"/>
      <c r="T124" s="2"/>
      <c r="U124" s="2"/>
    </row>
    <row r="125" spans="1:21" ht="21.75" customHeight="1" thickBot="1">
      <c r="A125" s="15"/>
      <c r="B125" s="27" t="s">
        <v>179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26">
        <f>R13+R56+R61+R84+R106+R124</f>
        <v>162237282.340175</v>
      </c>
      <c r="S125" s="16"/>
      <c r="T125" s="28"/>
      <c r="U125" s="29"/>
    </row>
    <row r="126" spans="1:21" ht="15.75" thickTop="1"/>
    <row r="130" spans="2:18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</sheetData>
  <mergeCells count="121">
    <mergeCell ref="E122:P122"/>
    <mergeCell ref="E123:P123"/>
    <mergeCell ref="A57:U57"/>
    <mergeCell ref="L58:P58"/>
    <mergeCell ref="L59:P59"/>
    <mergeCell ref="L60:P60"/>
    <mergeCell ref="L116:P116"/>
    <mergeCell ref="L117:P117"/>
    <mergeCell ref="L118:P118"/>
    <mergeCell ref="L120:P120"/>
    <mergeCell ref="E97:P97"/>
    <mergeCell ref="E101:P101"/>
    <mergeCell ref="E104:P104"/>
    <mergeCell ref="E112:P112"/>
    <mergeCell ref="E114:P114"/>
    <mergeCell ref="E119:P119"/>
    <mergeCell ref="L109:P109"/>
    <mergeCell ref="L110:P110"/>
    <mergeCell ref="L111:P111"/>
    <mergeCell ref="L113:P113"/>
    <mergeCell ref="L115:P115"/>
    <mergeCell ref="L100:P100"/>
    <mergeCell ref="L102:P102"/>
    <mergeCell ref="L103:P103"/>
    <mergeCell ref="L105:P105"/>
    <mergeCell ref="L108:P108"/>
    <mergeCell ref="A107:U107"/>
    <mergeCell ref="L95:P95"/>
    <mergeCell ref="L96:P96"/>
    <mergeCell ref="L98:P98"/>
    <mergeCell ref="L99:P99"/>
    <mergeCell ref="E121:P121"/>
    <mergeCell ref="L90:P90"/>
    <mergeCell ref="L91:P91"/>
    <mergeCell ref="L92:P92"/>
    <mergeCell ref="L93:P93"/>
    <mergeCell ref="L94:P94"/>
    <mergeCell ref="L83:P83"/>
    <mergeCell ref="L86:P86"/>
    <mergeCell ref="L87:P87"/>
    <mergeCell ref="L88:P88"/>
    <mergeCell ref="L89:P89"/>
    <mergeCell ref="A85:U85"/>
    <mergeCell ref="L78:P78"/>
    <mergeCell ref="L79:P79"/>
    <mergeCell ref="L80:P80"/>
    <mergeCell ref="L81:P81"/>
    <mergeCell ref="L82:P82"/>
    <mergeCell ref="L74:P74"/>
    <mergeCell ref="L75:P75"/>
    <mergeCell ref="E76:P76"/>
    <mergeCell ref="L77:P77"/>
    <mergeCell ref="A62:U62"/>
    <mergeCell ref="L69:P69"/>
    <mergeCell ref="L70:P70"/>
    <mergeCell ref="L71:P71"/>
    <mergeCell ref="L72:P72"/>
    <mergeCell ref="L73:P73"/>
    <mergeCell ref="L65:P65"/>
    <mergeCell ref="L66:P66"/>
    <mergeCell ref="L67:P67"/>
    <mergeCell ref="L68:P68"/>
    <mergeCell ref="A8:U8"/>
    <mergeCell ref="L43:P43"/>
    <mergeCell ref="L18:P18"/>
    <mergeCell ref="L20:P20"/>
    <mergeCell ref="L47:P47"/>
    <mergeCell ref="L55:P55"/>
    <mergeCell ref="L46:P46"/>
    <mergeCell ref="L48:P48"/>
    <mergeCell ref="L49:P49"/>
    <mergeCell ref="L50:P50"/>
    <mergeCell ref="L51:P51"/>
    <mergeCell ref="L52:P52"/>
    <mergeCell ref="L53:P53"/>
    <mergeCell ref="L54:P54"/>
    <mergeCell ref="E16:P16"/>
    <mergeCell ref="E17:P17"/>
    <mergeCell ref="E19:P19"/>
    <mergeCell ref="E26:P26"/>
    <mergeCell ref="L28:P28"/>
    <mergeCell ref="E39:P39"/>
    <mergeCell ref="E44:P44"/>
    <mergeCell ref="L40:P40"/>
    <mergeCell ref="L41:P41"/>
    <mergeCell ref="L42:P42"/>
    <mergeCell ref="A1:U1"/>
    <mergeCell ref="A2:U2"/>
    <mergeCell ref="A3:U3"/>
    <mergeCell ref="A4:U4"/>
    <mergeCell ref="A6:A7"/>
    <mergeCell ref="B6:B7"/>
    <mergeCell ref="C6:C7"/>
    <mergeCell ref="D6:D7"/>
    <mergeCell ref="E6:P6"/>
    <mergeCell ref="Q6:Q7"/>
    <mergeCell ref="R6:T6"/>
    <mergeCell ref="U6:U7"/>
    <mergeCell ref="L21:P21"/>
    <mergeCell ref="E33:P33"/>
    <mergeCell ref="E10:P10"/>
    <mergeCell ref="L64:P64"/>
    <mergeCell ref="E63:P63"/>
    <mergeCell ref="E11:P11"/>
    <mergeCell ref="E12:P12"/>
    <mergeCell ref="E15:P15"/>
    <mergeCell ref="L45:P45"/>
    <mergeCell ref="E34:P34"/>
    <mergeCell ref="E35:P35"/>
    <mergeCell ref="E36:P36"/>
    <mergeCell ref="E37:P37"/>
    <mergeCell ref="E38:P38"/>
    <mergeCell ref="L22:P22"/>
    <mergeCell ref="L23:P23"/>
    <mergeCell ref="L24:P24"/>
    <mergeCell ref="L25:P25"/>
    <mergeCell ref="L27:P27"/>
    <mergeCell ref="E29:P29"/>
    <mergeCell ref="E30:P30"/>
    <mergeCell ref="E31:P31"/>
    <mergeCell ref="E32:P32"/>
  </mergeCells>
  <pageMargins left="0.16" right="0.22" top="0.43" bottom="0.44" header="0.3" footer="0.3"/>
  <pageSetup paperSize="2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view="pageLayout" topLeftCell="A34" zoomScaleNormal="120" workbookViewId="0">
      <pane ySplit="3720" topLeftCell="A57" activePane="bottomLeft"/>
      <selection activeCell="S7" sqref="S7:T7"/>
      <selection pane="bottomLeft" activeCell="G58" sqref="G58:G60"/>
    </sheetView>
  </sheetViews>
  <sheetFormatPr defaultRowHeight="15"/>
  <cols>
    <col min="1" max="1" width="4.7109375" customWidth="1"/>
    <col min="2" max="2" width="26" customWidth="1"/>
    <col min="3" max="3" width="8.28515625" customWidth="1"/>
    <col min="4" max="4" width="9.28515625" customWidth="1"/>
    <col min="5" max="5" width="6.140625" customWidth="1"/>
    <col min="6" max="10" width="5.7109375" customWidth="1"/>
    <col min="11" max="11" width="4.140625" customWidth="1"/>
    <col min="12" max="12" width="5" customWidth="1"/>
    <col min="13" max="14" width="5.7109375" customWidth="1"/>
    <col min="15" max="15" width="6" customWidth="1"/>
    <col min="16" max="16" width="5.5703125" customWidth="1"/>
    <col min="17" max="17" width="6.42578125" customWidth="1"/>
    <col min="18" max="18" width="14.140625" customWidth="1"/>
    <col min="19" max="19" width="5.140625" customWidth="1"/>
    <col min="20" max="20" width="6" customWidth="1"/>
    <col min="21" max="21" width="13.42578125" customWidth="1"/>
  </cols>
  <sheetData>
    <row r="1" spans="1:2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6" spans="1:21">
      <c r="A6" s="55" t="s">
        <v>0</v>
      </c>
      <c r="B6" s="55" t="s">
        <v>22</v>
      </c>
      <c r="C6" s="55" t="s">
        <v>1</v>
      </c>
      <c r="D6" s="56" t="s">
        <v>2</v>
      </c>
      <c r="E6" s="55" t="s">
        <v>3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 t="s">
        <v>4</v>
      </c>
      <c r="R6" s="55" t="s">
        <v>5</v>
      </c>
      <c r="S6" s="55"/>
      <c r="T6" s="55"/>
      <c r="U6" s="56" t="s">
        <v>17</v>
      </c>
    </row>
    <row r="7" spans="1:21" ht="28.5" customHeight="1">
      <c r="A7" s="55"/>
      <c r="B7" s="55"/>
      <c r="C7" s="55"/>
      <c r="D7" s="56"/>
      <c r="E7" s="3" t="s">
        <v>6</v>
      </c>
      <c r="F7" s="3" t="s">
        <v>18</v>
      </c>
      <c r="G7" s="3" t="s">
        <v>7</v>
      </c>
      <c r="H7" s="3" t="s">
        <v>8</v>
      </c>
      <c r="I7" s="3" t="s">
        <v>19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20</v>
      </c>
      <c r="P7" s="3" t="s">
        <v>21</v>
      </c>
      <c r="Q7" s="55"/>
      <c r="R7" s="37" t="s">
        <v>14</v>
      </c>
      <c r="S7" s="46" t="s">
        <v>15</v>
      </c>
      <c r="T7" s="46" t="s">
        <v>16</v>
      </c>
      <c r="U7" s="56"/>
    </row>
    <row r="8" spans="1:21" s="4" customFormat="1" ht="17.25" customHeight="1">
      <c r="A8" s="57" t="s">
        <v>139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</row>
    <row r="9" spans="1:21">
      <c r="A9" s="7"/>
      <c r="B9" s="50" t="s">
        <v>39</v>
      </c>
      <c r="C9" s="13"/>
      <c r="D9" s="7"/>
      <c r="E9" s="14"/>
      <c r="F9" s="14"/>
      <c r="G9" s="14"/>
      <c r="H9" s="14"/>
      <c r="I9" s="14"/>
      <c r="J9" s="14"/>
      <c r="K9" s="14"/>
      <c r="L9" s="35"/>
      <c r="M9" s="36"/>
      <c r="N9" s="36"/>
      <c r="O9" s="36"/>
      <c r="P9" s="36"/>
      <c r="Q9" s="12"/>
      <c r="R9" s="21"/>
      <c r="S9" s="7"/>
      <c r="T9" s="7"/>
      <c r="U9" s="5"/>
    </row>
    <row r="10" spans="1:21" ht="25.5">
      <c r="A10" s="7"/>
      <c r="B10" s="10" t="s">
        <v>160</v>
      </c>
      <c r="C10" s="52" t="s">
        <v>159</v>
      </c>
      <c r="D10" s="18" t="s">
        <v>122</v>
      </c>
      <c r="E10" s="64" t="s">
        <v>131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14" t="s">
        <v>155</v>
      </c>
      <c r="R10" s="21">
        <v>35980000</v>
      </c>
      <c r="S10" s="7"/>
      <c r="T10" s="7"/>
      <c r="U10" s="5"/>
    </row>
    <row r="11" spans="1:21">
      <c r="A11" s="7"/>
      <c r="B11" s="10" t="s">
        <v>161</v>
      </c>
      <c r="C11" s="52" t="s">
        <v>159</v>
      </c>
      <c r="D11" s="18" t="s">
        <v>122</v>
      </c>
      <c r="E11" s="64" t="s">
        <v>131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14" t="s">
        <v>155</v>
      </c>
      <c r="R11" s="21">
        <v>3784420</v>
      </c>
      <c r="S11" s="7"/>
      <c r="T11" s="7"/>
      <c r="U11" s="5"/>
    </row>
    <row r="12" spans="1:21">
      <c r="A12" s="7"/>
      <c r="B12" s="10" t="s">
        <v>162</v>
      </c>
      <c r="C12" s="52" t="s">
        <v>159</v>
      </c>
      <c r="D12" s="18" t="s">
        <v>122</v>
      </c>
      <c r="E12" s="64" t="s">
        <v>131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14" t="s">
        <v>155</v>
      </c>
      <c r="R12" s="21">
        <v>5000000</v>
      </c>
      <c r="S12" s="7"/>
      <c r="T12" s="7"/>
      <c r="U12" s="5"/>
    </row>
    <row r="13" spans="1:21">
      <c r="A13" s="7"/>
      <c r="B13" s="10" t="s">
        <v>163</v>
      </c>
      <c r="C13" s="52" t="s">
        <v>159</v>
      </c>
      <c r="D13" s="18" t="s">
        <v>122</v>
      </c>
      <c r="E13" s="64" t="s">
        <v>131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14" t="s">
        <v>155</v>
      </c>
      <c r="R13" s="21">
        <v>5000000</v>
      </c>
      <c r="S13" s="7"/>
      <c r="T13" s="7"/>
      <c r="U13" s="5"/>
    </row>
    <row r="14" spans="1:21">
      <c r="A14" s="7"/>
      <c r="B14" s="10" t="s">
        <v>153</v>
      </c>
      <c r="C14" s="13"/>
      <c r="D14" s="7"/>
      <c r="E14" s="14"/>
      <c r="F14" s="14"/>
      <c r="G14" s="14"/>
      <c r="H14" s="14"/>
      <c r="I14" s="14"/>
      <c r="J14" s="14"/>
      <c r="K14" s="14"/>
      <c r="L14" s="35"/>
      <c r="M14" s="36"/>
      <c r="N14" s="36"/>
      <c r="O14" s="36"/>
      <c r="P14" s="36"/>
      <c r="Q14" s="12"/>
      <c r="R14" s="21">
        <f>SUM(R10:T13)</f>
        <v>49764420</v>
      </c>
      <c r="S14" s="7"/>
      <c r="T14" s="7"/>
      <c r="U14" s="5"/>
    </row>
    <row r="15" spans="1:21">
      <c r="A15" s="7"/>
      <c r="B15" s="50" t="s">
        <v>149</v>
      </c>
      <c r="C15" s="13"/>
      <c r="D15" s="7"/>
      <c r="E15" s="14"/>
      <c r="F15" s="14"/>
      <c r="G15" s="14"/>
      <c r="H15" s="14"/>
      <c r="I15" s="14"/>
      <c r="J15" s="14"/>
      <c r="K15" s="14"/>
      <c r="L15" s="35"/>
      <c r="M15" s="36"/>
      <c r="N15" s="36"/>
      <c r="O15" s="36"/>
      <c r="P15" s="36"/>
      <c r="Q15" s="12"/>
      <c r="R15" s="21"/>
      <c r="S15" s="7"/>
      <c r="T15" s="7"/>
      <c r="U15" s="5"/>
    </row>
    <row r="16" spans="1:21" ht="28.5">
      <c r="A16" s="7"/>
      <c r="B16" s="10" t="s">
        <v>40</v>
      </c>
      <c r="C16" s="13" t="s">
        <v>138</v>
      </c>
      <c r="D16" s="13" t="s">
        <v>146</v>
      </c>
      <c r="E16" s="64" t="s">
        <v>125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14" t="s">
        <v>148</v>
      </c>
      <c r="R16" s="21">
        <v>3537995.97</v>
      </c>
      <c r="S16" s="7"/>
      <c r="T16" s="7"/>
      <c r="U16" s="7"/>
    </row>
    <row r="17" spans="1:21">
      <c r="A17" s="7"/>
      <c r="B17" s="11" t="s">
        <v>41</v>
      </c>
      <c r="C17" s="51" t="s">
        <v>138</v>
      </c>
      <c r="D17" s="18" t="s">
        <v>147</v>
      </c>
      <c r="E17" s="14" t="s">
        <v>125</v>
      </c>
      <c r="F17" s="14" t="s">
        <v>125</v>
      </c>
      <c r="G17" s="14" t="s">
        <v>125</v>
      </c>
      <c r="H17" s="14" t="s">
        <v>125</v>
      </c>
      <c r="I17" s="14" t="s">
        <v>125</v>
      </c>
      <c r="J17" s="14" t="s">
        <v>125</v>
      </c>
      <c r="K17" s="14" t="s">
        <v>125</v>
      </c>
      <c r="L17" s="64" t="s">
        <v>131</v>
      </c>
      <c r="M17" s="65"/>
      <c r="N17" s="65"/>
      <c r="O17" s="65"/>
      <c r="P17" s="66"/>
      <c r="Q17" s="14" t="s">
        <v>148</v>
      </c>
      <c r="R17" s="21">
        <v>10076.950000000001</v>
      </c>
      <c r="S17" s="7"/>
      <c r="T17" s="7"/>
      <c r="U17" s="7"/>
    </row>
    <row r="18" spans="1:21">
      <c r="A18" s="7"/>
      <c r="B18" s="10" t="s">
        <v>42</v>
      </c>
      <c r="C18" s="51" t="s">
        <v>138</v>
      </c>
      <c r="D18" s="18" t="s">
        <v>147</v>
      </c>
      <c r="E18" s="14" t="s">
        <v>125</v>
      </c>
      <c r="F18" s="14" t="s">
        <v>125</v>
      </c>
      <c r="G18" s="14" t="s">
        <v>125</v>
      </c>
      <c r="H18" s="14" t="s">
        <v>125</v>
      </c>
      <c r="I18" s="14" t="s">
        <v>125</v>
      </c>
      <c r="J18" s="14" t="s">
        <v>125</v>
      </c>
      <c r="K18" s="14" t="s">
        <v>125</v>
      </c>
      <c r="L18" s="64" t="s">
        <v>131</v>
      </c>
      <c r="M18" s="65"/>
      <c r="N18" s="65"/>
      <c r="O18" s="65"/>
      <c r="P18" s="66"/>
      <c r="Q18" s="14" t="s">
        <v>148</v>
      </c>
      <c r="R18" s="21">
        <v>40000</v>
      </c>
      <c r="S18" s="7"/>
      <c r="T18" s="7"/>
      <c r="U18" s="7"/>
    </row>
    <row r="19" spans="1:21">
      <c r="A19" s="7"/>
      <c r="B19" s="10" t="s">
        <v>49</v>
      </c>
      <c r="C19" s="51" t="s">
        <v>138</v>
      </c>
      <c r="D19" s="18" t="s">
        <v>147</v>
      </c>
      <c r="E19" s="14" t="s">
        <v>125</v>
      </c>
      <c r="F19" s="14" t="s">
        <v>125</v>
      </c>
      <c r="G19" s="14" t="s">
        <v>125</v>
      </c>
      <c r="H19" s="14" t="s">
        <v>125</v>
      </c>
      <c r="I19" s="14" t="s">
        <v>125</v>
      </c>
      <c r="J19" s="14" t="s">
        <v>125</v>
      </c>
      <c r="K19" s="14" t="s">
        <v>125</v>
      </c>
      <c r="L19" s="64" t="s">
        <v>131</v>
      </c>
      <c r="M19" s="65"/>
      <c r="N19" s="65"/>
      <c r="O19" s="65"/>
      <c r="P19" s="66"/>
      <c r="Q19" s="14" t="s">
        <v>148</v>
      </c>
      <c r="R19" s="21">
        <v>1830</v>
      </c>
      <c r="S19" s="7"/>
      <c r="T19" s="7"/>
      <c r="U19" s="7"/>
    </row>
    <row r="20" spans="1:21">
      <c r="A20" s="7"/>
      <c r="B20" s="10" t="s">
        <v>52</v>
      </c>
      <c r="C20" s="51" t="s">
        <v>138</v>
      </c>
      <c r="D20" s="18" t="s">
        <v>147</v>
      </c>
      <c r="E20" s="14" t="s">
        <v>125</v>
      </c>
      <c r="F20" s="14" t="s">
        <v>125</v>
      </c>
      <c r="G20" s="14" t="s">
        <v>125</v>
      </c>
      <c r="H20" s="14" t="s">
        <v>125</v>
      </c>
      <c r="I20" s="14" t="s">
        <v>125</v>
      </c>
      <c r="J20" s="14" t="s">
        <v>125</v>
      </c>
      <c r="K20" s="14" t="s">
        <v>125</v>
      </c>
      <c r="L20" s="64" t="s">
        <v>131</v>
      </c>
      <c r="M20" s="65"/>
      <c r="N20" s="65"/>
      <c r="O20" s="65"/>
      <c r="P20" s="66"/>
      <c r="Q20" s="14" t="s">
        <v>148</v>
      </c>
      <c r="R20" s="21">
        <v>28210</v>
      </c>
      <c r="S20" s="7"/>
      <c r="T20" s="7"/>
      <c r="U20" s="7"/>
    </row>
    <row r="21" spans="1:21" ht="25.5">
      <c r="A21" s="7"/>
      <c r="B21" s="10" t="s">
        <v>64</v>
      </c>
      <c r="C21" s="51" t="s">
        <v>138</v>
      </c>
      <c r="D21" s="18" t="s">
        <v>147</v>
      </c>
      <c r="E21" s="14" t="s">
        <v>125</v>
      </c>
      <c r="F21" s="14" t="s">
        <v>125</v>
      </c>
      <c r="G21" s="14" t="s">
        <v>125</v>
      </c>
      <c r="H21" s="14" t="s">
        <v>125</v>
      </c>
      <c r="I21" s="14" t="s">
        <v>125</v>
      </c>
      <c r="J21" s="14" t="s">
        <v>125</v>
      </c>
      <c r="K21" s="14" t="s">
        <v>125</v>
      </c>
      <c r="L21" s="64" t="s">
        <v>131</v>
      </c>
      <c r="M21" s="65"/>
      <c r="N21" s="65"/>
      <c r="O21" s="65"/>
      <c r="P21" s="66"/>
      <c r="Q21" s="14" t="s">
        <v>148</v>
      </c>
      <c r="R21" s="21">
        <v>3000</v>
      </c>
      <c r="S21" s="7"/>
      <c r="T21" s="7"/>
      <c r="U21" s="7"/>
    </row>
    <row r="22" spans="1:21">
      <c r="A22" s="7"/>
      <c r="B22" s="10" t="s">
        <v>65</v>
      </c>
      <c r="C22" s="51" t="s">
        <v>138</v>
      </c>
      <c r="D22" s="18" t="s">
        <v>147</v>
      </c>
      <c r="E22" s="14" t="s">
        <v>125</v>
      </c>
      <c r="F22" s="14" t="s">
        <v>125</v>
      </c>
      <c r="G22" s="14" t="s">
        <v>125</v>
      </c>
      <c r="H22" s="14" t="s">
        <v>125</v>
      </c>
      <c r="I22" s="14" t="s">
        <v>125</v>
      </c>
      <c r="J22" s="14" t="s">
        <v>125</v>
      </c>
      <c r="K22" s="14" t="s">
        <v>125</v>
      </c>
      <c r="L22" s="64" t="s">
        <v>131</v>
      </c>
      <c r="M22" s="65"/>
      <c r="N22" s="65"/>
      <c r="O22" s="65"/>
      <c r="P22" s="66"/>
      <c r="Q22" s="14" t="s">
        <v>148</v>
      </c>
      <c r="R22" s="21">
        <v>58698</v>
      </c>
      <c r="S22" s="7"/>
      <c r="T22" s="7"/>
      <c r="U22" s="7"/>
    </row>
    <row r="23" spans="1:21">
      <c r="A23" s="7"/>
      <c r="B23" s="10" t="s">
        <v>67</v>
      </c>
      <c r="C23" s="51" t="s">
        <v>138</v>
      </c>
      <c r="D23" s="18" t="s">
        <v>147</v>
      </c>
      <c r="E23" s="14" t="s">
        <v>125</v>
      </c>
      <c r="F23" s="14" t="s">
        <v>125</v>
      </c>
      <c r="G23" s="14" t="s">
        <v>125</v>
      </c>
      <c r="H23" s="14" t="s">
        <v>125</v>
      </c>
      <c r="I23" s="14" t="s">
        <v>125</v>
      </c>
      <c r="J23" s="14" t="s">
        <v>125</v>
      </c>
      <c r="K23" s="14" t="s">
        <v>125</v>
      </c>
      <c r="L23" s="64" t="s">
        <v>131</v>
      </c>
      <c r="M23" s="65"/>
      <c r="N23" s="65"/>
      <c r="O23" s="65"/>
      <c r="P23" s="66"/>
      <c r="Q23" s="14" t="s">
        <v>148</v>
      </c>
      <c r="R23" s="21">
        <v>3000</v>
      </c>
      <c r="S23" s="7"/>
      <c r="T23" s="7"/>
      <c r="U23" s="7"/>
    </row>
    <row r="24" spans="1:21">
      <c r="A24" s="7"/>
      <c r="B24" s="10" t="s">
        <v>69</v>
      </c>
      <c r="C24" s="51" t="s">
        <v>138</v>
      </c>
      <c r="D24" s="18" t="s">
        <v>147</v>
      </c>
      <c r="E24" s="14" t="s">
        <v>125</v>
      </c>
      <c r="F24" s="14" t="s">
        <v>125</v>
      </c>
      <c r="G24" s="14" t="s">
        <v>125</v>
      </c>
      <c r="H24" s="14" t="s">
        <v>125</v>
      </c>
      <c r="I24" s="14" t="s">
        <v>125</v>
      </c>
      <c r="J24" s="14" t="s">
        <v>125</v>
      </c>
      <c r="K24" s="14" t="s">
        <v>125</v>
      </c>
      <c r="L24" s="64" t="s">
        <v>131</v>
      </c>
      <c r="M24" s="65"/>
      <c r="N24" s="65"/>
      <c r="O24" s="65"/>
      <c r="P24" s="66"/>
      <c r="Q24" s="14" t="s">
        <v>148</v>
      </c>
      <c r="R24" s="21">
        <v>44500</v>
      </c>
      <c r="S24" s="7"/>
      <c r="T24" s="7"/>
      <c r="U24" s="7"/>
    </row>
    <row r="25" spans="1:21">
      <c r="A25" s="7"/>
      <c r="B25" s="10" t="s">
        <v>71</v>
      </c>
      <c r="C25" s="51" t="s">
        <v>138</v>
      </c>
      <c r="D25" s="18" t="s">
        <v>147</v>
      </c>
      <c r="E25" s="14" t="s">
        <v>125</v>
      </c>
      <c r="F25" s="14" t="s">
        <v>125</v>
      </c>
      <c r="G25" s="14" t="s">
        <v>125</v>
      </c>
      <c r="H25" s="14" t="s">
        <v>125</v>
      </c>
      <c r="I25" s="14" t="s">
        <v>125</v>
      </c>
      <c r="J25" s="14" t="s">
        <v>125</v>
      </c>
      <c r="K25" s="14" t="s">
        <v>125</v>
      </c>
      <c r="L25" s="64" t="s">
        <v>131</v>
      </c>
      <c r="M25" s="65"/>
      <c r="N25" s="65"/>
      <c r="O25" s="65"/>
      <c r="P25" s="66"/>
      <c r="Q25" s="14" t="s">
        <v>148</v>
      </c>
      <c r="R25" s="21">
        <v>11800</v>
      </c>
      <c r="S25" s="7"/>
      <c r="T25" s="7"/>
      <c r="U25" s="7"/>
    </row>
    <row r="26" spans="1:21">
      <c r="A26" s="7"/>
      <c r="B26" s="10" t="s">
        <v>72</v>
      </c>
      <c r="C26" s="51" t="s">
        <v>138</v>
      </c>
      <c r="D26" s="18" t="s">
        <v>147</v>
      </c>
      <c r="E26" s="14" t="s">
        <v>125</v>
      </c>
      <c r="F26" s="14" t="s">
        <v>125</v>
      </c>
      <c r="G26" s="14" t="s">
        <v>125</v>
      </c>
      <c r="H26" s="14" t="s">
        <v>125</v>
      </c>
      <c r="I26" s="14" t="s">
        <v>125</v>
      </c>
      <c r="J26" s="14" t="s">
        <v>125</v>
      </c>
      <c r="K26" s="14" t="s">
        <v>125</v>
      </c>
      <c r="L26" s="64" t="s">
        <v>131</v>
      </c>
      <c r="M26" s="65"/>
      <c r="N26" s="65"/>
      <c r="O26" s="65"/>
      <c r="P26" s="66"/>
      <c r="Q26" s="14" t="s">
        <v>148</v>
      </c>
      <c r="R26" s="21">
        <v>50700</v>
      </c>
      <c r="S26" s="7"/>
      <c r="T26" s="7"/>
      <c r="U26" s="7"/>
    </row>
    <row r="27" spans="1:21">
      <c r="A27" s="7"/>
      <c r="B27" s="10" t="s">
        <v>74</v>
      </c>
      <c r="C27" s="51" t="s">
        <v>138</v>
      </c>
      <c r="D27" s="18" t="s">
        <v>147</v>
      </c>
      <c r="E27" s="14" t="s">
        <v>125</v>
      </c>
      <c r="F27" s="14" t="s">
        <v>125</v>
      </c>
      <c r="G27" s="14" t="s">
        <v>125</v>
      </c>
      <c r="H27" s="14" t="s">
        <v>125</v>
      </c>
      <c r="I27" s="14" t="s">
        <v>125</v>
      </c>
      <c r="J27" s="14" t="s">
        <v>125</v>
      </c>
      <c r="K27" s="14" t="s">
        <v>125</v>
      </c>
      <c r="L27" s="64" t="s">
        <v>131</v>
      </c>
      <c r="M27" s="65"/>
      <c r="N27" s="65"/>
      <c r="O27" s="65"/>
      <c r="P27" s="66"/>
      <c r="Q27" s="14" t="s">
        <v>148</v>
      </c>
      <c r="R27" s="21">
        <v>100000</v>
      </c>
      <c r="S27" s="7"/>
      <c r="T27" s="7"/>
      <c r="U27" s="7"/>
    </row>
    <row r="28" spans="1:21">
      <c r="A28" s="7"/>
      <c r="B28" s="10" t="s">
        <v>143</v>
      </c>
      <c r="C28" s="51" t="s">
        <v>138</v>
      </c>
      <c r="D28" s="18" t="s">
        <v>147</v>
      </c>
      <c r="E28" s="14" t="s">
        <v>125</v>
      </c>
      <c r="F28" s="14" t="s">
        <v>125</v>
      </c>
      <c r="G28" s="14" t="s">
        <v>125</v>
      </c>
      <c r="H28" s="14" t="s">
        <v>125</v>
      </c>
      <c r="I28" s="14" t="s">
        <v>125</v>
      </c>
      <c r="J28" s="14" t="s">
        <v>125</v>
      </c>
      <c r="K28" s="14" t="s">
        <v>125</v>
      </c>
      <c r="L28" s="64" t="s">
        <v>131</v>
      </c>
      <c r="M28" s="65"/>
      <c r="N28" s="65"/>
      <c r="O28" s="65"/>
      <c r="P28" s="66"/>
      <c r="Q28" s="14" t="s">
        <v>148</v>
      </c>
      <c r="R28" s="21">
        <v>109500</v>
      </c>
      <c r="S28" s="7"/>
      <c r="T28" s="7"/>
      <c r="U28" s="7"/>
    </row>
    <row r="29" spans="1:21">
      <c r="A29" s="7"/>
      <c r="B29" s="10" t="s">
        <v>145</v>
      </c>
      <c r="C29" s="51" t="s">
        <v>138</v>
      </c>
      <c r="D29" s="18" t="s">
        <v>147</v>
      </c>
      <c r="E29" s="14" t="s">
        <v>125</v>
      </c>
      <c r="F29" s="14" t="s">
        <v>125</v>
      </c>
      <c r="G29" s="14" t="s">
        <v>125</v>
      </c>
      <c r="H29" s="14" t="s">
        <v>125</v>
      </c>
      <c r="I29" s="14" t="s">
        <v>125</v>
      </c>
      <c r="J29" s="14" t="s">
        <v>125</v>
      </c>
      <c r="K29" s="14" t="s">
        <v>125</v>
      </c>
      <c r="L29" s="64" t="s">
        <v>131</v>
      </c>
      <c r="M29" s="65"/>
      <c r="N29" s="65"/>
      <c r="O29" s="65"/>
      <c r="P29" s="66"/>
      <c r="Q29" s="14" t="s">
        <v>148</v>
      </c>
      <c r="R29" s="21">
        <v>37125</v>
      </c>
      <c r="S29" s="7"/>
      <c r="T29" s="7"/>
      <c r="U29" s="7"/>
    </row>
    <row r="30" spans="1:21">
      <c r="A30" s="7"/>
      <c r="B30" s="22" t="s">
        <v>152</v>
      </c>
      <c r="C30" s="51" t="s">
        <v>138</v>
      </c>
      <c r="D30" s="18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2"/>
      <c r="R30" s="22">
        <f>SUM(R16:R29)</f>
        <v>4036435.9200000004</v>
      </c>
      <c r="S30" s="7"/>
      <c r="T30" s="7"/>
      <c r="U30" s="7"/>
    </row>
    <row r="31" spans="1:21" s="4" customFormat="1" ht="16.5">
      <c r="A31" s="57" t="s">
        <v>80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</row>
    <row r="32" spans="1:21" ht="16.5">
      <c r="A32" s="7"/>
      <c r="B32" s="22" t="s">
        <v>81</v>
      </c>
      <c r="C32" s="14" t="s">
        <v>127</v>
      </c>
      <c r="D32" s="18" t="s">
        <v>120</v>
      </c>
      <c r="E32" s="14" t="s">
        <v>125</v>
      </c>
      <c r="F32" s="14" t="s">
        <v>125</v>
      </c>
      <c r="G32" s="14" t="s">
        <v>125</v>
      </c>
      <c r="H32" s="14" t="s">
        <v>125</v>
      </c>
      <c r="I32" s="14" t="s">
        <v>125</v>
      </c>
      <c r="J32" s="14" t="s">
        <v>125</v>
      </c>
      <c r="K32" s="14" t="s">
        <v>125</v>
      </c>
      <c r="L32" s="64" t="s">
        <v>131</v>
      </c>
      <c r="M32" s="65"/>
      <c r="N32" s="65"/>
      <c r="O32" s="65"/>
      <c r="P32" s="66"/>
      <c r="Q32" s="42" t="s">
        <v>80</v>
      </c>
      <c r="R32" s="22">
        <v>8711.1</v>
      </c>
      <c r="S32" s="7"/>
      <c r="T32" s="7"/>
      <c r="U32" s="7"/>
    </row>
    <row r="33" spans="1:21" ht="16.5">
      <c r="A33" s="7"/>
      <c r="B33" s="20" t="s">
        <v>82</v>
      </c>
      <c r="C33" s="14" t="s">
        <v>127</v>
      </c>
      <c r="D33" s="18" t="s">
        <v>120</v>
      </c>
      <c r="E33" s="14" t="s">
        <v>125</v>
      </c>
      <c r="F33" s="14" t="s">
        <v>125</v>
      </c>
      <c r="G33" s="14" t="s">
        <v>125</v>
      </c>
      <c r="H33" s="14" t="s">
        <v>125</v>
      </c>
      <c r="I33" s="14" t="s">
        <v>125</v>
      </c>
      <c r="J33" s="14" t="s">
        <v>125</v>
      </c>
      <c r="K33" s="14" t="s">
        <v>125</v>
      </c>
      <c r="L33" s="64" t="s">
        <v>131</v>
      </c>
      <c r="M33" s="65"/>
      <c r="N33" s="65"/>
      <c r="O33" s="65"/>
      <c r="P33" s="66"/>
      <c r="Q33" s="42" t="s">
        <v>80</v>
      </c>
      <c r="R33" s="22">
        <v>2058.34</v>
      </c>
      <c r="S33" s="7"/>
      <c r="T33" s="7"/>
      <c r="U33" s="7"/>
    </row>
    <row r="34" spans="1:21" ht="16.5">
      <c r="A34" s="7"/>
      <c r="B34" s="19" t="s">
        <v>83</v>
      </c>
      <c r="C34" s="14" t="s">
        <v>127</v>
      </c>
      <c r="D34" s="18" t="s">
        <v>120</v>
      </c>
      <c r="E34" s="14" t="s">
        <v>125</v>
      </c>
      <c r="F34" s="14" t="s">
        <v>125</v>
      </c>
      <c r="G34" s="14" t="s">
        <v>125</v>
      </c>
      <c r="H34" s="14" t="s">
        <v>125</v>
      </c>
      <c r="I34" s="14" t="s">
        <v>125</v>
      </c>
      <c r="J34" s="14" t="s">
        <v>125</v>
      </c>
      <c r="K34" s="14" t="s">
        <v>125</v>
      </c>
      <c r="L34" s="64" t="s">
        <v>131</v>
      </c>
      <c r="M34" s="65"/>
      <c r="N34" s="65"/>
      <c r="O34" s="65"/>
      <c r="P34" s="66"/>
      <c r="Q34" s="42" t="s">
        <v>80</v>
      </c>
      <c r="R34" s="22">
        <v>28670</v>
      </c>
      <c r="S34" s="7"/>
      <c r="T34" s="7"/>
      <c r="U34" s="7"/>
    </row>
    <row r="35" spans="1:21" ht="16.5">
      <c r="A35" s="7"/>
      <c r="B35" s="19" t="s">
        <v>84</v>
      </c>
      <c r="C35" s="14" t="s">
        <v>127</v>
      </c>
      <c r="D35" s="18" t="s">
        <v>120</v>
      </c>
      <c r="E35" s="14" t="s">
        <v>125</v>
      </c>
      <c r="F35" s="14" t="s">
        <v>125</v>
      </c>
      <c r="G35" s="14" t="s">
        <v>125</v>
      </c>
      <c r="H35" s="14" t="s">
        <v>125</v>
      </c>
      <c r="I35" s="14" t="s">
        <v>125</v>
      </c>
      <c r="J35" s="14" t="s">
        <v>125</v>
      </c>
      <c r="K35" s="14" t="s">
        <v>125</v>
      </c>
      <c r="L35" s="64" t="s">
        <v>131</v>
      </c>
      <c r="M35" s="65"/>
      <c r="N35" s="65"/>
      <c r="O35" s="65"/>
      <c r="P35" s="66"/>
      <c r="Q35" s="42" t="s">
        <v>80</v>
      </c>
      <c r="R35" s="22">
        <v>21109.9</v>
      </c>
      <c r="S35" s="7"/>
      <c r="T35" s="7"/>
      <c r="U35" s="7"/>
    </row>
    <row r="36" spans="1:21" ht="16.5">
      <c r="A36" s="7"/>
      <c r="B36" s="19" t="s">
        <v>85</v>
      </c>
      <c r="C36" s="14" t="s">
        <v>127</v>
      </c>
      <c r="D36" s="18" t="s">
        <v>120</v>
      </c>
      <c r="E36" s="14" t="s">
        <v>125</v>
      </c>
      <c r="F36" s="14" t="s">
        <v>125</v>
      </c>
      <c r="G36" s="14" t="s">
        <v>125</v>
      </c>
      <c r="H36" s="14" t="s">
        <v>125</v>
      </c>
      <c r="I36" s="14" t="s">
        <v>125</v>
      </c>
      <c r="J36" s="14" t="s">
        <v>125</v>
      </c>
      <c r="K36" s="14" t="s">
        <v>125</v>
      </c>
      <c r="L36" s="64" t="s">
        <v>131</v>
      </c>
      <c r="M36" s="65"/>
      <c r="N36" s="65"/>
      <c r="O36" s="65"/>
      <c r="P36" s="66"/>
      <c r="Q36" s="42" t="s">
        <v>80</v>
      </c>
      <c r="R36" s="22">
        <v>10750</v>
      </c>
      <c r="S36" s="7"/>
      <c r="T36" s="7"/>
      <c r="U36" s="7"/>
    </row>
    <row r="37" spans="1:21" ht="16.5">
      <c r="A37" s="7"/>
      <c r="B37" s="19" t="s">
        <v>86</v>
      </c>
      <c r="C37" s="14" t="s">
        <v>127</v>
      </c>
      <c r="D37" s="18" t="s">
        <v>121</v>
      </c>
      <c r="E37" s="14" t="s">
        <v>125</v>
      </c>
      <c r="F37" s="14" t="s">
        <v>125</v>
      </c>
      <c r="G37" s="14" t="s">
        <v>125</v>
      </c>
      <c r="H37" s="14" t="s">
        <v>125</v>
      </c>
      <c r="I37" s="14" t="s">
        <v>125</v>
      </c>
      <c r="J37" s="14" t="s">
        <v>125</v>
      </c>
      <c r="K37" s="14" t="s">
        <v>125</v>
      </c>
      <c r="L37" s="64" t="s">
        <v>131</v>
      </c>
      <c r="M37" s="65"/>
      <c r="N37" s="65"/>
      <c r="O37" s="65"/>
      <c r="P37" s="66"/>
      <c r="Q37" s="42" t="s">
        <v>80</v>
      </c>
      <c r="R37" s="22">
        <v>109250</v>
      </c>
      <c r="S37" s="7"/>
      <c r="T37" s="7"/>
      <c r="U37" s="7"/>
    </row>
    <row r="38" spans="1:21" ht="16.5">
      <c r="A38" s="7"/>
      <c r="B38" s="19" t="s">
        <v>87</v>
      </c>
      <c r="C38" s="14" t="s">
        <v>127</v>
      </c>
      <c r="D38" s="18" t="s">
        <v>121</v>
      </c>
      <c r="E38" s="14" t="s">
        <v>125</v>
      </c>
      <c r="F38" s="14" t="s">
        <v>125</v>
      </c>
      <c r="G38" s="14" t="s">
        <v>125</v>
      </c>
      <c r="H38" s="14" t="s">
        <v>125</v>
      </c>
      <c r="I38" s="14" t="s">
        <v>125</v>
      </c>
      <c r="J38" s="14" t="s">
        <v>125</v>
      </c>
      <c r="K38" s="14" t="s">
        <v>125</v>
      </c>
      <c r="L38" s="64" t="s">
        <v>131</v>
      </c>
      <c r="M38" s="65"/>
      <c r="N38" s="65"/>
      <c r="O38" s="65"/>
      <c r="P38" s="66"/>
      <c r="Q38" s="42" t="s">
        <v>80</v>
      </c>
      <c r="R38" s="22">
        <v>229369.5</v>
      </c>
      <c r="S38" s="7"/>
      <c r="T38" s="7"/>
      <c r="U38" s="7"/>
    </row>
    <row r="39" spans="1:21" ht="16.5">
      <c r="A39" s="7"/>
      <c r="B39" s="19" t="s">
        <v>91</v>
      </c>
      <c r="C39" s="14" t="s">
        <v>127</v>
      </c>
      <c r="D39" s="18" t="s">
        <v>121</v>
      </c>
      <c r="E39" s="14" t="s">
        <v>125</v>
      </c>
      <c r="F39" s="14" t="s">
        <v>125</v>
      </c>
      <c r="G39" s="14" t="s">
        <v>125</v>
      </c>
      <c r="H39" s="14" t="s">
        <v>125</v>
      </c>
      <c r="I39" s="14" t="s">
        <v>125</v>
      </c>
      <c r="J39" s="14" t="s">
        <v>125</v>
      </c>
      <c r="K39" s="14" t="s">
        <v>125</v>
      </c>
      <c r="L39" s="64" t="s">
        <v>131</v>
      </c>
      <c r="M39" s="65"/>
      <c r="N39" s="65"/>
      <c r="O39" s="65"/>
      <c r="P39" s="66"/>
      <c r="Q39" s="42" t="s">
        <v>80</v>
      </c>
      <c r="R39" s="22">
        <v>400000</v>
      </c>
      <c r="S39" s="7"/>
      <c r="T39" s="7"/>
      <c r="U39" s="7"/>
    </row>
    <row r="40" spans="1:21" ht="16.5">
      <c r="A40" s="7"/>
      <c r="B40" s="19" t="s">
        <v>63</v>
      </c>
      <c r="C40" s="14" t="s">
        <v>127</v>
      </c>
      <c r="D40" s="18" t="s">
        <v>121</v>
      </c>
      <c r="E40" s="14" t="s">
        <v>125</v>
      </c>
      <c r="F40" s="14" t="s">
        <v>125</v>
      </c>
      <c r="G40" s="14" t="s">
        <v>125</v>
      </c>
      <c r="H40" s="14" t="s">
        <v>125</v>
      </c>
      <c r="I40" s="14" t="s">
        <v>125</v>
      </c>
      <c r="J40" s="14" t="s">
        <v>125</v>
      </c>
      <c r="K40" s="14" t="s">
        <v>125</v>
      </c>
      <c r="L40" s="64" t="s">
        <v>131</v>
      </c>
      <c r="M40" s="65"/>
      <c r="N40" s="65"/>
      <c r="O40" s="65"/>
      <c r="P40" s="66"/>
      <c r="Q40" s="42" t="s">
        <v>80</v>
      </c>
      <c r="R40" s="22">
        <v>222750</v>
      </c>
      <c r="S40" s="7"/>
      <c r="T40" s="7"/>
      <c r="U40" s="7"/>
    </row>
    <row r="41" spans="1:21" ht="16.5">
      <c r="A41" s="7"/>
      <c r="B41" s="19" t="s">
        <v>62</v>
      </c>
      <c r="C41" s="14" t="s">
        <v>127</v>
      </c>
      <c r="D41" s="18" t="s">
        <v>120</v>
      </c>
      <c r="E41" s="14" t="s">
        <v>125</v>
      </c>
      <c r="F41" s="14" t="s">
        <v>125</v>
      </c>
      <c r="G41" s="14" t="s">
        <v>125</v>
      </c>
      <c r="H41" s="14" t="s">
        <v>125</v>
      </c>
      <c r="I41" s="14" t="s">
        <v>125</v>
      </c>
      <c r="J41" s="14" t="s">
        <v>125</v>
      </c>
      <c r="K41" s="14" t="s">
        <v>125</v>
      </c>
      <c r="L41" s="64" t="s">
        <v>131</v>
      </c>
      <c r="M41" s="65"/>
      <c r="N41" s="65"/>
      <c r="O41" s="65"/>
      <c r="P41" s="66"/>
      <c r="Q41" s="42" t="s">
        <v>80</v>
      </c>
      <c r="R41" s="22">
        <v>1500</v>
      </c>
      <c r="S41" s="7"/>
      <c r="T41" s="7"/>
      <c r="U41" s="7"/>
    </row>
    <row r="42" spans="1:21" ht="16.5">
      <c r="A42" s="7"/>
      <c r="B42" s="19" t="s">
        <v>96</v>
      </c>
      <c r="C42" s="14" t="s">
        <v>127</v>
      </c>
      <c r="D42" s="18" t="s">
        <v>120</v>
      </c>
      <c r="E42" s="14" t="s">
        <v>125</v>
      </c>
      <c r="F42" s="14" t="s">
        <v>125</v>
      </c>
      <c r="G42" s="14" t="s">
        <v>125</v>
      </c>
      <c r="H42" s="14" t="s">
        <v>125</v>
      </c>
      <c r="I42" s="14" t="s">
        <v>125</v>
      </c>
      <c r="J42" s="14" t="s">
        <v>125</v>
      </c>
      <c r="K42" s="14" t="s">
        <v>125</v>
      </c>
      <c r="L42" s="64" t="s">
        <v>131</v>
      </c>
      <c r="M42" s="65"/>
      <c r="N42" s="65"/>
      <c r="O42" s="65"/>
      <c r="P42" s="66"/>
      <c r="Q42" s="42" t="s">
        <v>80</v>
      </c>
      <c r="R42" s="22">
        <v>79000</v>
      </c>
      <c r="S42" s="7"/>
      <c r="T42" s="7"/>
      <c r="U42" s="7"/>
    </row>
    <row r="43" spans="1:21" ht="16.5">
      <c r="A43" s="7"/>
      <c r="B43" s="19" t="s">
        <v>72</v>
      </c>
      <c r="C43" s="14" t="s">
        <v>127</v>
      </c>
      <c r="D43" s="18" t="s">
        <v>120</v>
      </c>
      <c r="E43" s="14" t="s">
        <v>125</v>
      </c>
      <c r="F43" s="14" t="s">
        <v>125</v>
      </c>
      <c r="G43" s="14" t="s">
        <v>125</v>
      </c>
      <c r="H43" s="14" t="s">
        <v>125</v>
      </c>
      <c r="I43" s="14" t="s">
        <v>125</v>
      </c>
      <c r="J43" s="14" t="s">
        <v>125</v>
      </c>
      <c r="K43" s="14" t="s">
        <v>125</v>
      </c>
      <c r="L43" s="64" t="s">
        <v>131</v>
      </c>
      <c r="M43" s="65"/>
      <c r="N43" s="65"/>
      <c r="O43" s="65"/>
      <c r="P43" s="66"/>
      <c r="Q43" s="42" t="s">
        <v>80</v>
      </c>
      <c r="R43" s="22">
        <v>1600</v>
      </c>
      <c r="S43" s="7"/>
      <c r="T43" s="7"/>
      <c r="U43" s="7"/>
    </row>
    <row r="44" spans="1:21">
      <c r="A44" s="7"/>
      <c r="B44" s="22" t="s">
        <v>98</v>
      </c>
      <c r="C44" s="14"/>
      <c r="D44" s="18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12"/>
      <c r="R44" s="22">
        <f>SUM(R32:R43)</f>
        <v>1114768.8399999999</v>
      </c>
      <c r="S44" s="7"/>
      <c r="T44" s="7"/>
      <c r="U44" s="7"/>
    </row>
    <row r="45" spans="1:21" ht="16.5">
      <c r="A45" s="57" t="s">
        <v>78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</row>
    <row r="46" spans="1:21" ht="18.75">
      <c r="A46" s="1"/>
      <c r="B46" s="23" t="s">
        <v>102</v>
      </c>
      <c r="C46" s="41" t="s">
        <v>123</v>
      </c>
      <c r="D46" s="18" t="s">
        <v>120</v>
      </c>
      <c r="E46" s="14" t="s">
        <v>125</v>
      </c>
      <c r="F46" s="14" t="s">
        <v>125</v>
      </c>
      <c r="G46" s="14" t="s">
        <v>125</v>
      </c>
      <c r="H46" s="14" t="s">
        <v>125</v>
      </c>
      <c r="I46" s="14" t="s">
        <v>125</v>
      </c>
      <c r="J46" s="14" t="s">
        <v>125</v>
      </c>
      <c r="K46" s="14" t="s">
        <v>125</v>
      </c>
      <c r="L46" s="64" t="s">
        <v>131</v>
      </c>
      <c r="M46" s="65"/>
      <c r="N46" s="65"/>
      <c r="O46" s="65"/>
      <c r="P46" s="66"/>
      <c r="Q46" s="42" t="s">
        <v>78</v>
      </c>
      <c r="R46" s="24">
        <v>5000</v>
      </c>
      <c r="S46" s="2"/>
      <c r="T46" s="2"/>
      <c r="U46" s="2"/>
    </row>
    <row r="47" spans="1:21" ht="18.75">
      <c r="A47" s="1"/>
      <c r="B47" s="23" t="s">
        <v>116</v>
      </c>
      <c r="C47" s="41" t="s">
        <v>123</v>
      </c>
      <c r="D47" s="18" t="s">
        <v>121</v>
      </c>
      <c r="E47" s="14" t="s">
        <v>125</v>
      </c>
      <c r="F47" s="14" t="s">
        <v>125</v>
      </c>
      <c r="G47" s="14" t="s">
        <v>125</v>
      </c>
      <c r="H47" s="14" t="s">
        <v>125</v>
      </c>
      <c r="I47" s="14" t="s">
        <v>125</v>
      </c>
      <c r="J47" s="14" t="s">
        <v>125</v>
      </c>
      <c r="K47" s="14" t="s">
        <v>125</v>
      </c>
      <c r="L47" s="64" t="s">
        <v>131</v>
      </c>
      <c r="M47" s="65"/>
      <c r="N47" s="65"/>
      <c r="O47" s="65"/>
      <c r="P47" s="66"/>
      <c r="Q47" s="42" t="s">
        <v>78</v>
      </c>
      <c r="R47" s="24">
        <v>464500</v>
      </c>
      <c r="S47" s="2"/>
      <c r="T47" s="2"/>
      <c r="U47" s="2"/>
    </row>
    <row r="48" spans="1:21" ht="18.75">
      <c r="A48" s="1"/>
      <c r="B48" s="23" t="s">
        <v>74</v>
      </c>
      <c r="C48" s="41" t="s">
        <v>123</v>
      </c>
      <c r="D48" s="18" t="s">
        <v>120</v>
      </c>
      <c r="E48" s="14" t="s">
        <v>125</v>
      </c>
      <c r="F48" s="14" t="s">
        <v>125</v>
      </c>
      <c r="G48" s="14" t="s">
        <v>125</v>
      </c>
      <c r="H48" s="14" t="s">
        <v>125</v>
      </c>
      <c r="I48" s="14" t="s">
        <v>125</v>
      </c>
      <c r="J48" s="14" t="s">
        <v>125</v>
      </c>
      <c r="K48" s="14" t="s">
        <v>125</v>
      </c>
      <c r="L48" s="64" t="s">
        <v>131</v>
      </c>
      <c r="M48" s="65"/>
      <c r="N48" s="65"/>
      <c r="O48" s="65"/>
      <c r="P48" s="66"/>
      <c r="Q48" s="42" t="s">
        <v>78</v>
      </c>
      <c r="R48" s="24">
        <v>2000</v>
      </c>
      <c r="S48" s="2"/>
      <c r="T48" s="2"/>
      <c r="U48" s="2"/>
    </row>
    <row r="49" spans="1:21" ht="18.75">
      <c r="A49" s="1"/>
      <c r="B49" s="23" t="s">
        <v>106</v>
      </c>
      <c r="C49" s="41" t="s">
        <v>123</v>
      </c>
      <c r="D49" s="18" t="s">
        <v>121</v>
      </c>
      <c r="E49" s="14" t="s">
        <v>125</v>
      </c>
      <c r="F49" s="14" t="s">
        <v>125</v>
      </c>
      <c r="G49" s="14" t="s">
        <v>125</v>
      </c>
      <c r="H49" s="14" t="s">
        <v>125</v>
      </c>
      <c r="I49" s="14" t="s">
        <v>125</v>
      </c>
      <c r="J49" s="14" t="s">
        <v>125</v>
      </c>
      <c r="K49" s="14" t="s">
        <v>125</v>
      </c>
      <c r="L49" s="64" t="s">
        <v>131</v>
      </c>
      <c r="M49" s="65"/>
      <c r="N49" s="65"/>
      <c r="O49" s="65"/>
      <c r="P49" s="66"/>
      <c r="Q49" s="42" t="s">
        <v>78</v>
      </c>
      <c r="R49" s="24">
        <v>125000</v>
      </c>
      <c r="S49" s="2"/>
      <c r="T49" s="2"/>
      <c r="U49" s="2"/>
    </row>
    <row r="50" spans="1:21" ht="18.75">
      <c r="A50" s="1"/>
      <c r="B50" s="23" t="s">
        <v>117</v>
      </c>
      <c r="C50" s="41" t="s">
        <v>123</v>
      </c>
      <c r="D50" s="18" t="s">
        <v>121</v>
      </c>
      <c r="E50" s="14" t="s">
        <v>125</v>
      </c>
      <c r="F50" s="14" t="s">
        <v>125</v>
      </c>
      <c r="G50" s="14" t="s">
        <v>125</v>
      </c>
      <c r="H50" s="14" t="s">
        <v>125</v>
      </c>
      <c r="I50" s="14" t="s">
        <v>125</v>
      </c>
      <c r="J50" s="14" t="s">
        <v>125</v>
      </c>
      <c r="K50" s="14" t="s">
        <v>125</v>
      </c>
      <c r="L50" s="64" t="s">
        <v>131</v>
      </c>
      <c r="M50" s="65"/>
      <c r="N50" s="65"/>
      <c r="O50" s="65"/>
      <c r="P50" s="66"/>
      <c r="Q50" s="42" t="s">
        <v>78</v>
      </c>
      <c r="R50" s="24">
        <v>130000</v>
      </c>
      <c r="S50" s="2"/>
      <c r="T50" s="2"/>
      <c r="U50" s="2"/>
    </row>
    <row r="51" spans="1:21" ht="18.75">
      <c r="A51" s="1"/>
      <c r="B51" s="23" t="s">
        <v>83</v>
      </c>
      <c r="C51" s="41" t="s">
        <v>123</v>
      </c>
      <c r="D51" s="18" t="s">
        <v>120</v>
      </c>
      <c r="E51" s="14" t="s">
        <v>125</v>
      </c>
      <c r="F51" s="14" t="s">
        <v>125</v>
      </c>
      <c r="G51" s="14" t="s">
        <v>125</v>
      </c>
      <c r="H51" s="14" t="s">
        <v>125</v>
      </c>
      <c r="I51" s="14" t="s">
        <v>125</v>
      </c>
      <c r="J51" s="14" t="s">
        <v>125</v>
      </c>
      <c r="K51" s="14" t="s">
        <v>125</v>
      </c>
      <c r="L51" s="64" t="s">
        <v>131</v>
      </c>
      <c r="M51" s="65"/>
      <c r="N51" s="65"/>
      <c r="O51" s="65"/>
      <c r="P51" s="66"/>
      <c r="Q51" s="42" t="s">
        <v>78</v>
      </c>
      <c r="R51" s="24">
        <v>60000</v>
      </c>
      <c r="S51" s="2"/>
      <c r="T51" s="2"/>
      <c r="U51" s="2"/>
    </row>
    <row r="52" spans="1:21" ht="18.75">
      <c r="A52" s="1"/>
      <c r="B52" s="23" t="s">
        <v>69</v>
      </c>
      <c r="C52" s="41" t="s">
        <v>123</v>
      </c>
      <c r="D52" s="18" t="s">
        <v>120</v>
      </c>
      <c r="E52" s="14" t="s">
        <v>125</v>
      </c>
      <c r="F52" s="14" t="s">
        <v>125</v>
      </c>
      <c r="G52" s="14" t="s">
        <v>125</v>
      </c>
      <c r="H52" s="14" t="s">
        <v>125</v>
      </c>
      <c r="I52" s="14" t="s">
        <v>125</v>
      </c>
      <c r="J52" s="14" t="s">
        <v>125</v>
      </c>
      <c r="K52" s="14" t="s">
        <v>125</v>
      </c>
      <c r="L52" s="64" t="s">
        <v>131</v>
      </c>
      <c r="M52" s="65"/>
      <c r="N52" s="65"/>
      <c r="O52" s="65"/>
      <c r="P52" s="66"/>
      <c r="Q52" s="42" t="s">
        <v>78</v>
      </c>
      <c r="R52" s="24">
        <v>1500</v>
      </c>
      <c r="S52" s="2"/>
      <c r="T52" s="2"/>
      <c r="U52" s="2"/>
    </row>
    <row r="53" spans="1:21" ht="18.75">
      <c r="A53" s="1"/>
      <c r="B53" s="23" t="s">
        <v>108</v>
      </c>
      <c r="C53" s="41" t="s">
        <v>123</v>
      </c>
      <c r="D53" s="18" t="s">
        <v>120</v>
      </c>
      <c r="E53" s="14" t="s">
        <v>125</v>
      </c>
      <c r="F53" s="14" t="s">
        <v>125</v>
      </c>
      <c r="G53" s="14" t="s">
        <v>125</v>
      </c>
      <c r="H53" s="14" t="s">
        <v>125</v>
      </c>
      <c r="I53" s="14" t="s">
        <v>125</v>
      </c>
      <c r="J53" s="14" t="s">
        <v>125</v>
      </c>
      <c r="K53" s="14" t="s">
        <v>125</v>
      </c>
      <c r="L53" s="64" t="s">
        <v>131</v>
      </c>
      <c r="M53" s="65"/>
      <c r="N53" s="65"/>
      <c r="O53" s="65"/>
      <c r="P53" s="66"/>
      <c r="Q53" s="42" t="s">
        <v>78</v>
      </c>
      <c r="R53" s="24">
        <v>30000</v>
      </c>
      <c r="S53" s="2"/>
      <c r="T53" s="2"/>
      <c r="U53" s="2"/>
    </row>
    <row r="54" spans="1:21" ht="16.5">
      <c r="A54" s="1"/>
      <c r="B54" s="23" t="s">
        <v>110</v>
      </c>
      <c r="C54" s="13"/>
      <c r="D54" s="9"/>
      <c r="E54" s="14"/>
      <c r="F54" s="14"/>
      <c r="G54" s="14"/>
      <c r="H54" s="14"/>
      <c r="I54" s="14"/>
      <c r="J54" s="14"/>
      <c r="K54" s="14"/>
      <c r="L54" s="35"/>
      <c r="M54" s="36"/>
      <c r="N54" s="36"/>
      <c r="O54" s="36"/>
      <c r="P54" s="36"/>
      <c r="Q54" s="12"/>
      <c r="R54" s="24">
        <f>SUM(R46:R53)</f>
        <v>818000</v>
      </c>
      <c r="S54" s="2"/>
      <c r="T54" s="2"/>
      <c r="U54" s="2"/>
    </row>
    <row r="55" spans="1:21" ht="16.5">
      <c r="A55" s="57" t="s">
        <v>79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</row>
    <row r="56" spans="1:21" ht="20.25">
      <c r="A56" s="1"/>
      <c r="B56" s="24" t="s">
        <v>82</v>
      </c>
      <c r="C56" s="13" t="s">
        <v>124</v>
      </c>
      <c r="D56" s="18" t="s">
        <v>120</v>
      </c>
      <c r="E56" s="14" t="s">
        <v>125</v>
      </c>
      <c r="F56" s="14" t="s">
        <v>125</v>
      </c>
      <c r="G56" s="14" t="s">
        <v>125</v>
      </c>
      <c r="H56" s="14" t="s">
        <v>125</v>
      </c>
      <c r="I56" s="14" t="s">
        <v>125</v>
      </c>
      <c r="J56" s="14" t="s">
        <v>125</v>
      </c>
      <c r="K56" s="14" t="s">
        <v>125</v>
      </c>
      <c r="L56" s="64" t="s">
        <v>131</v>
      </c>
      <c r="M56" s="65"/>
      <c r="N56" s="65"/>
      <c r="O56" s="65"/>
      <c r="P56" s="66"/>
      <c r="Q56" s="42" t="s">
        <v>128</v>
      </c>
      <c r="R56" s="24">
        <v>400</v>
      </c>
      <c r="S56" s="2"/>
      <c r="T56" s="2"/>
      <c r="U56" s="2"/>
    </row>
    <row r="57" spans="1:21" ht="20.25">
      <c r="A57" s="1"/>
      <c r="B57" s="23" t="s">
        <v>101</v>
      </c>
      <c r="C57" s="13" t="s">
        <v>124</v>
      </c>
      <c r="D57" s="18" t="s">
        <v>120</v>
      </c>
      <c r="E57" s="14" t="s">
        <v>125</v>
      </c>
      <c r="F57" s="14" t="s">
        <v>125</v>
      </c>
      <c r="G57" s="14" t="s">
        <v>125</v>
      </c>
      <c r="H57" s="14" t="s">
        <v>125</v>
      </c>
      <c r="I57" s="14" t="s">
        <v>125</v>
      </c>
      <c r="J57" s="14" t="s">
        <v>125</v>
      </c>
      <c r="K57" s="14" t="s">
        <v>125</v>
      </c>
      <c r="L57" s="64" t="s">
        <v>131</v>
      </c>
      <c r="M57" s="65"/>
      <c r="N57" s="65"/>
      <c r="O57" s="65"/>
      <c r="P57" s="66"/>
      <c r="Q57" s="42" t="s">
        <v>128</v>
      </c>
      <c r="R57" s="24">
        <v>5000</v>
      </c>
      <c r="S57" s="2"/>
      <c r="T57" s="2"/>
      <c r="U57" s="2"/>
    </row>
    <row r="58" spans="1:21" ht="20.25">
      <c r="A58" s="1"/>
      <c r="B58" s="24" t="s">
        <v>113</v>
      </c>
      <c r="C58" s="13" t="s">
        <v>124</v>
      </c>
      <c r="D58" s="18" t="s">
        <v>121</v>
      </c>
      <c r="E58" s="14" t="s">
        <v>125</v>
      </c>
      <c r="F58" s="14" t="s">
        <v>125</v>
      </c>
      <c r="G58" s="14" t="s">
        <v>125</v>
      </c>
      <c r="H58" s="14" t="s">
        <v>125</v>
      </c>
      <c r="I58" s="14" t="s">
        <v>125</v>
      </c>
      <c r="J58" s="14" t="s">
        <v>125</v>
      </c>
      <c r="K58" s="14" t="s">
        <v>125</v>
      </c>
      <c r="L58" s="64" t="s">
        <v>131</v>
      </c>
      <c r="M58" s="65"/>
      <c r="N58" s="65"/>
      <c r="O58" s="65"/>
      <c r="P58" s="66"/>
      <c r="Q58" s="42" t="s">
        <v>128</v>
      </c>
      <c r="R58" s="24">
        <v>107200</v>
      </c>
      <c r="S58" s="2"/>
      <c r="T58" s="2"/>
      <c r="U58" s="2"/>
    </row>
    <row r="59" spans="1:21" ht="16.5">
      <c r="A59" s="1"/>
      <c r="B59" s="24" t="s">
        <v>115</v>
      </c>
      <c r="C59" s="5"/>
      <c r="D59" s="12"/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2"/>
      <c r="R59" s="24">
        <f>SUM(R56:R58)</f>
        <v>112600</v>
      </c>
      <c r="S59" s="2"/>
      <c r="T59" s="2"/>
      <c r="U59" s="2"/>
    </row>
    <row r="60" spans="1:21" ht="21.75" customHeight="1" thickBot="1">
      <c r="A60" s="15"/>
      <c r="B60" s="27" t="s">
        <v>179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26">
        <f>R14+R30+R44+R54+R59</f>
        <v>55846224.760000005</v>
      </c>
      <c r="S60" s="38"/>
      <c r="T60" s="28"/>
      <c r="U60" s="29"/>
    </row>
    <row r="61" spans="1:21" ht="15.75" thickTop="1"/>
    <row r="65" spans="2:18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</sheetData>
  <mergeCells count="57">
    <mergeCell ref="L58:P58"/>
    <mergeCell ref="L56:P56"/>
    <mergeCell ref="L57:P57"/>
    <mergeCell ref="L48:P48"/>
    <mergeCell ref="L49:P49"/>
    <mergeCell ref="L50:P50"/>
    <mergeCell ref="L51:P51"/>
    <mergeCell ref="L52:P52"/>
    <mergeCell ref="A1:U1"/>
    <mergeCell ref="A2:U2"/>
    <mergeCell ref="A3:U3"/>
    <mergeCell ref="A4:U4"/>
    <mergeCell ref="A6:A7"/>
    <mergeCell ref="B6:B7"/>
    <mergeCell ref="C6:C7"/>
    <mergeCell ref="D6:D7"/>
    <mergeCell ref="E6:P6"/>
    <mergeCell ref="Q6:Q7"/>
    <mergeCell ref="R6:T6"/>
    <mergeCell ref="U6:U7"/>
    <mergeCell ref="A8:U8"/>
    <mergeCell ref="L32:P32"/>
    <mergeCell ref="L33:P33"/>
    <mergeCell ref="L19:P19"/>
    <mergeCell ref="L20:P20"/>
    <mergeCell ref="A31:U31"/>
    <mergeCell ref="L26:P26"/>
    <mergeCell ref="L27:P27"/>
    <mergeCell ref="L28:P28"/>
    <mergeCell ref="L29:P29"/>
    <mergeCell ref="E10:P10"/>
    <mergeCell ref="E11:P11"/>
    <mergeCell ref="E12:P12"/>
    <mergeCell ref="E13:P13"/>
    <mergeCell ref="L21:P21"/>
    <mergeCell ref="L22:P22"/>
    <mergeCell ref="A45:U45"/>
    <mergeCell ref="A55:U55"/>
    <mergeCell ref="L34:P34"/>
    <mergeCell ref="L35:P35"/>
    <mergeCell ref="L36:P36"/>
    <mergeCell ref="L37:P37"/>
    <mergeCell ref="L38:P38"/>
    <mergeCell ref="L39:P39"/>
    <mergeCell ref="L40:P40"/>
    <mergeCell ref="L41:P41"/>
    <mergeCell ref="L42:P42"/>
    <mergeCell ref="L43:P43"/>
    <mergeCell ref="L46:P46"/>
    <mergeCell ref="L47:P47"/>
    <mergeCell ref="L53:P53"/>
    <mergeCell ref="L23:P23"/>
    <mergeCell ref="L24:P24"/>
    <mergeCell ref="L25:P25"/>
    <mergeCell ref="E16:P16"/>
    <mergeCell ref="L17:P17"/>
    <mergeCell ref="L18:P18"/>
  </mergeCells>
  <pageMargins left="0.16" right="0.22" top="0.43" bottom="0.44" header="0.3" footer="0.3"/>
  <pageSetup paperSize="25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view="pageLayout" topLeftCell="A34" zoomScaleNormal="120" workbookViewId="0">
      <pane ySplit="2550" topLeftCell="A59" activePane="bottomLeft"/>
      <selection activeCell="J84" sqref="J84"/>
      <selection pane="bottomLeft" activeCell="E13" sqref="E13:P13"/>
    </sheetView>
  </sheetViews>
  <sheetFormatPr defaultRowHeight="15"/>
  <cols>
    <col min="1" max="1" width="4.7109375" customWidth="1"/>
    <col min="2" max="2" width="26" customWidth="1"/>
    <col min="3" max="3" width="8.140625" customWidth="1"/>
    <col min="4" max="4" width="9.28515625" customWidth="1"/>
    <col min="5" max="5" width="6.140625" customWidth="1"/>
    <col min="6" max="10" width="5.7109375" customWidth="1"/>
    <col min="11" max="11" width="4.140625" customWidth="1"/>
    <col min="12" max="12" width="5" customWidth="1"/>
    <col min="13" max="14" width="5.7109375" customWidth="1"/>
    <col min="15" max="15" width="6" customWidth="1"/>
    <col min="16" max="16" width="5.5703125" customWidth="1"/>
    <col min="17" max="17" width="6.42578125" customWidth="1"/>
    <col min="18" max="18" width="14.140625" customWidth="1"/>
    <col min="19" max="19" width="5.140625" customWidth="1"/>
    <col min="20" max="20" width="6" customWidth="1"/>
    <col min="21" max="21" width="13.42578125" customWidth="1"/>
  </cols>
  <sheetData>
    <row r="1" spans="1:2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6" spans="1:21">
      <c r="A6" s="55" t="s">
        <v>0</v>
      </c>
      <c r="B6" s="55" t="s">
        <v>22</v>
      </c>
      <c r="C6" s="55" t="s">
        <v>1</v>
      </c>
      <c r="D6" s="56" t="s">
        <v>2</v>
      </c>
      <c r="E6" s="55" t="s">
        <v>3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 t="s">
        <v>4</v>
      </c>
      <c r="R6" s="55" t="s">
        <v>5</v>
      </c>
      <c r="S6" s="55"/>
      <c r="T6" s="55"/>
      <c r="U6" s="56" t="s">
        <v>17</v>
      </c>
    </row>
    <row r="7" spans="1:21" ht="28.5" customHeight="1">
      <c r="A7" s="55"/>
      <c r="B7" s="55"/>
      <c r="C7" s="55"/>
      <c r="D7" s="56"/>
      <c r="E7" s="3" t="s">
        <v>6</v>
      </c>
      <c r="F7" s="3" t="s">
        <v>18</v>
      </c>
      <c r="G7" s="3" t="s">
        <v>7</v>
      </c>
      <c r="H7" s="3" t="s">
        <v>8</v>
      </c>
      <c r="I7" s="3" t="s">
        <v>19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20</v>
      </c>
      <c r="P7" s="3" t="s">
        <v>21</v>
      </c>
      <c r="Q7" s="55"/>
      <c r="R7" s="40" t="s">
        <v>14</v>
      </c>
      <c r="S7" s="46" t="s">
        <v>15</v>
      </c>
      <c r="T7" s="46" t="s">
        <v>16</v>
      </c>
      <c r="U7" s="56"/>
    </row>
    <row r="8" spans="1:21" s="4" customFormat="1" ht="17.25" customHeight="1">
      <c r="A8" s="57" t="s">
        <v>140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</row>
    <row r="9" spans="1:21">
      <c r="A9" s="7"/>
      <c r="B9" s="50" t="s">
        <v>39</v>
      </c>
      <c r="C9" s="13"/>
      <c r="D9" s="7"/>
      <c r="E9" s="14"/>
      <c r="F9" s="14"/>
      <c r="G9" s="14"/>
      <c r="H9" s="14"/>
      <c r="I9" s="14"/>
      <c r="J9" s="14"/>
      <c r="K9" s="14"/>
      <c r="L9" s="31"/>
      <c r="M9" s="32"/>
      <c r="N9" s="32"/>
      <c r="O9" s="32"/>
      <c r="P9" s="33"/>
      <c r="Q9" s="14"/>
      <c r="R9" s="21"/>
      <c r="S9" s="7"/>
      <c r="T9" s="7"/>
      <c r="U9" s="5"/>
    </row>
    <row r="10" spans="1:21">
      <c r="A10" s="7"/>
      <c r="B10" s="10" t="s">
        <v>154</v>
      </c>
      <c r="C10" s="52" t="s">
        <v>159</v>
      </c>
      <c r="D10" s="18" t="s">
        <v>122</v>
      </c>
      <c r="E10" s="64" t="s">
        <v>132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14" t="s">
        <v>155</v>
      </c>
      <c r="R10" s="21">
        <v>12366159</v>
      </c>
      <c r="S10" s="7"/>
      <c r="T10" s="7"/>
      <c r="U10" s="5"/>
    </row>
    <row r="11" spans="1:21">
      <c r="A11" s="7"/>
      <c r="B11" s="10" t="s">
        <v>156</v>
      </c>
      <c r="C11" s="52" t="s">
        <v>159</v>
      </c>
      <c r="D11" s="18" t="s">
        <v>122</v>
      </c>
      <c r="E11" s="64" t="s">
        <v>132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14" t="s">
        <v>155</v>
      </c>
      <c r="R11" s="21">
        <v>20000000</v>
      </c>
      <c r="S11" s="7"/>
      <c r="T11" s="7"/>
      <c r="U11" s="5"/>
    </row>
    <row r="12" spans="1:21">
      <c r="A12" s="7"/>
      <c r="B12" s="10" t="s">
        <v>157</v>
      </c>
      <c r="C12" s="52" t="s">
        <v>159</v>
      </c>
      <c r="D12" s="18" t="s">
        <v>122</v>
      </c>
      <c r="E12" s="64" t="s">
        <v>132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14" t="s">
        <v>155</v>
      </c>
      <c r="R12" s="21">
        <v>13192500</v>
      </c>
      <c r="S12" s="7"/>
      <c r="T12" s="7"/>
      <c r="U12" s="5"/>
    </row>
    <row r="13" spans="1:21">
      <c r="A13" s="7"/>
      <c r="B13" s="10" t="s">
        <v>158</v>
      </c>
      <c r="C13" s="52" t="s">
        <v>159</v>
      </c>
      <c r="D13" s="18" t="s">
        <v>122</v>
      </c>
      <c r="E13" s="64" t="s">
        <v>132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14" t="s">
        <v>155</v>
      </c>
      <c r="R13" s="21">
        <v>4460000</v>
      </c>
      <c r="S13" s="7"/>
      <c r="T13" s="7"/>
      <c r="U13" s="5"/>
    </row>
    <row r="14" spans="1:21">
      <c r="A14" s="7"/>
      <c r="B14" s="10" t="s">
        <v>153</v>
      </c>
      <c r="C14" s="13"/>
      <c r="D14" s="7"/>
      <c r="E14" s="47"/>
      <c r="F14" s="48"/>
      <c r="G14" s="48"/>
      <c r="H14" s="48"/>
      <c r="I14" s="48"/>
      <c r="J14" s="48"/>
      <c r="K14" s="48"/>
      <c r="L14" s="34"/>
      <c r="M14" s="32"/>
      <c r="N14" s="32"/>
      <c r="O14" s="32"/>
      <c r="P14" s="33"/>
      <c r="Q14" s="12"/>
      <c r="R14" s="21">
        <f>SUM(R10:T12)</f>
        <v>45558659</v>
      </c>
      <c r="S14" s="7"/>
      <c r="T14" s="7"/>
      <c r="U14" s="5"/>
    </row>
    <row r="15" spans="1:21">
      <c r="A15" s="7"/>
      <c r="B15" s="50" t="s">
        <v>149</v>
      </c>
      <c r="C15" s="13"/>
      <c r="D15" s="7"/>
      <c r="E15" s="47"/>
      <c r="F15" s="48"/>
      <c r="G15" s="48"/>
      <c r="H15" s="48"/>
      <c r="I15" s="48"/>
      <c r="J15" s="48"/>
      <c r="K15" s="48"/>
      <c r="L15" s="34"/>
      <c r="M15" s="32"/>
      <c r="N15" s="32"/>
      <c r="O15" s="32"/>
      <c r="P15" s="33"/>
      <c r="Q15" s="12"/>
      <c r="R15" s="21"/>
      <c r="S15" s="7"/>
      <c r="T15" s="7"/>
      <c r="U15" s="5"/>
    </row>
    <row r="16" spans="1:21" ht="26.25" customHeight="1">
      <c r="A16" s="7"/>
      <c r="B16" s="10" t="s">
        <v>40</v>
      </c>
      <c r="C16" s="13" t="s">
        <v>138</v>
      </c>
      <c r="D16" s="13" t="s">
        <v>146</v>
      </c>
      <c r="E16" s="64" t="s">
        <v>125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14" t="s">
        <v>148</v>
      </c>
      <c r="R16" s="21">
        <v>1048395.37</v>
      </c>
      <c r="S16" s="7"/>
      <c r="T16" s="7"/>
      <c r="U16" s="7"/>
    </row>
    <row r="17" spans="1:21">
      <c r="A17" s="7"/>
      <c r="B17" s="11" t="s">
        <v>41</v>
      </c>
      <c r="C17" s="51" t="s">
        <v>138</v>
      </c>
      <c r="D17" s="18" t="s">
        <v>147</v>
      </c>
      <c r="E17" s="14" t="s">
        <v>125</v>
      </c>
      <c r="F17" s="14" t="s">
        <v>125</v>
      </c>
      <c r="G17" s="14" t="s">
        <v>125</v>
      </c>
      <c r="H17" s="14" t="s">
        <v>125</v>
      </c>
      <c r="I17" s="14" t="s">
        <v>125</v>
      </c>
      <c r="J17" s="14" t="s">
        <v>125</v>
      </c>
      <c r="K17" s="14" t="s">
        <v>125</v>
      </c>
      <c r="L17" s="64" t="s">
        <v>132</v>
      </c>
      <c r="M17" s="65"/>
      <c r="N17" s="65"/>
      <c r="O17" s="65"/>
      <c r="P17" s="66"/>
      <c r="Q17" s="14" t="s">
        <v>148</v>
      </c>
      <c r="R17" s="21">
        <v>325597.68</v>
      </c>
      <c r="S17" s="7"/>
      <c r="T17" s="7"/>
      <c r="U17" s="7"/>
    </row>
    <row r="18" spans="1:21">
      <c r="A18" s="7"/>
      <c r="B18" s="10" t="s">
        <v>42</v>
      </c>
      <c r="C18" s="51" t="s">
        <v>138</v>
      </c>
      <c r="D18" s="18" t="s">
        <v>147</v>
      </c>
      <c r="E18" s="14" t="s">
        <v>125</v>
      </c>
      <c r="F18" s="14" t="s">
        <v>125</v>
      </c>
      <c r="G18" s="14" t="s">
        <v>125</v>
      </c>
      <c r="H18" s="14" t="s">
        <v>125</v>
      </c>
      <c r="I18" s="14" t="s">
        <v>125</v>
      </c>
      <c r="J18" s="14" t="s">
        <v>125</v>
      </c>
      <c r="K18" s="14" t="s">
        <v>125</v>
      </c>
      <c r="L18" s="64" t="s">
        <v>132</v>
      </c>
      <c r="M18" s="65"/>
      <c r="N18" s="65"/>
      <c r="O18" s="65"/>
      <c r="P18" s="66"/>
      <c r="Q18" s="14" t="s">
        <v>148</v>
      </c>
      <c r="R18" s="21">
        <v>45000</v>
      </c>
      <c r="S18" s="7"/>
      <c r="T18" s="7"/>
      <c r="U18" s="7"/>
    </row>
    <row r="19" spans="1:21">
      <c r="A19" s="7"/>
      <c r="B19" s="10" t="s">
        <v>45</v>
      </c>
      <c r="C19" s="51" t="s">
        <v>138</v>
      </c>
      <c r="D19" s="18" t="s">
        <v>147</v>
      </c>
      <c r="E19" s="14" t="s">
        <v>125</v>
      </c>
      <c r="F19" s="14" t="s">
        <v>125</v>
      </c>
      <c r="G19" s="14" t="s">
        <v>125</v>
      </c>
      <c r="H19" s="14" t="s">
        <v>125</v>
      </c>
      <c r="I19" s="14" t="s">
        <v>125</v>
      </c>
      <c r="J19" s="14" t="s">
        <v>125</v>
      </c>
      <c r="K19" s="14" t="s">
        <v>125</v>
      </c>
      <c r="L19" s="64" t="s">
        <v>132</v>
      </c>
      <c r="M19" s="65"/>
      <c r="N19" s="65"/>
      <c r="O19" s="65"/>
      <c r="P19" s="66"/>
      <c r="Q19" s="14" t="s">
        <v>148</v>
      </c>
      <c r="R19" s="21">
        <v>10000</v>
      </c>
      <c r="S19" s="7"/>
      <c r="T19" s="7"/>
      <c r="U19" s="7"/>
    </row>
    <row r="20" spans="1:21">
      <c r="A20" s="7"/>
      <c r="B20" s="10" t="s">
        <v>48</v>
      </c>
      <c r="C20" s="51" t="s">
        <v>138</v>
      </c>
      <c r="D20" s="18" t="s">
        <v>147</v>
      </c>
      <c r="E20" s="14" t="s">
        <v>125</v>
      </c>
      <c r="F20" s="14" t="s">
        <v>125</v>
      </c>
      <c r="G20" s="14" t="s">
        <v>125</v>
      </c>
      <c r="H20" s="14" t="s">
        <v>125</v>
      </c>
      <c r="I20" s="14" t="s">
        <v>125</v>
      </c>
      <c r="J20" s="14" t="s">
        <v>125</v>
      </c>
      <c r="K20" s="14" t="s">
        <v>125</v>
      </c>
      <c r="L20" s="64" t="s">
        <v>132</v>
      </c>
      <c r="M20" s="65"/>
      <c r="N20" s="65"/>
      <c r="O20" s="65"/>
      <c r="P20" s="66"/>
      <c r="Q20" s="14" t="s">
        <v>148</v>
      </c>
      <c r="R20" s="21">
        <v>8095.6</v>
      </c>
      <c r="S20" s="7"/>
      <c r="T20" s="7"/>
      <c r="U20" s="7"/>
    </row>
    <row r="21" spans="1:21">
      <c r="A21" s="7"/>
      <c r="B21" s="11" t="s">
        <v>50</v>
      </c>
      <c r="C21" s="51" t="s">
        <v>138</v>
      </c>
      <c r="D21" s="18" t="s">
        <v>147</v>
      </c>
      <c r="E21" s="14" t="s">
        <v>125</v>
      </c>
      <c r="F21" s="14" t="s">
        <v>125</v>
      </c>
      <c r="G21" s="14" t="s">
        <v>125</v>
      </c>
      <c r="H21" s="14" t="s">
        <v>125</v>
      </c>
      <c r="I21" s="14" t="s">
        <v>125</v>
      </c>
      <c r="J21" s="14" t="s">
        <v>125</v>
      </c>
      <c r="K21" s="14" t="s">
        <v>125</v>
      </c>
      <c r="L21" s="64" t="s">
        <v>132</v>
      </c>
      <c r="M21" s="65"/>
      <c r="N21" s="65"/>
      <c r="O21" s="65"/>
      <c r="P21" s="66"/>
      <c r="Q21" s="14" t="s">
        <v>148</v>
      </c>
      <c r="R21" s="21">
        <v>332700</v>
      </c>
      <c r="S21" s="7"/>
      <c r="T21" s="7"/>
      <c r="U21" s="7"/>
    </row>
    <row r="22" spans="1:21">
      <c r="A22" s="7"/>
      <c r="B22" s="10" t="s">
        <v>52</v>
      </c>
      <c r="C22" s="51" t="s">
        <v>138</v>
      </c>
      <c r="D22" s="18" t="s">
        <v>147</v>
      </c>
      <c r="E22" s="14" t="s">
        <v>125</v>
      </c>
      <c r="F22" s="14" t="s">
        <v>125</v>
      </c>
      <c r="G22" s="14" t="s">
        <v>125</v>
      </c>
      <c r="H22" s="14" t="s">
        <v>125</v>
      </c>
      <c r="I22" s="14" t="s">
        <v>125</v>
      </c>
      <c r="J22" s="14" t="s">
        <v>125</v>
      </c>
      <c r="K22" s="14" t="s">
        <v>125</v>
      </c>
      <c r="L22" s="64" t="s">
        <v>132</v>
      </c>
      <c r="M22" s="65"/>
      <c r="N22" s="65"/>
      <c r="O22" s="65"/>
      <c r="P22" s="66"/>
      <c r="Q22" s="14" t="s">
        <v>148</v>
      </c>
      <c r="R22" s="21">
        <v>101350</v>
      </c>
      <c r="S22" s="7"/>
      <c r="T22" s="7"/>
      <c r="U22" s="7"/>
    </row>
    <row r="23" spans="1:21">
      <c r="A23" s="7"/>
      <c r="B23" s="10" t="s">
        <v>54</v>
      </c>
      <c r="C23" s="51" t="s">
        <v>138</v>
      </c>
      <c r="D23" s="18" t="s">
        <v>147</v>
      </c>
      <c r="E23" s="14" t="s">
        <v>125</v>
      </c>
      <c r="F23" s="14" t="s">
        <v>125</v>
      </c>
      <c r="G23" s="14" t="s">
        <v>125</v>
      </c>
      <c r="H23" s="14" t="s">
        <v>125</v>
      </c>
      <c r="I23" s="14" t="s">
        <v>125</v>
      </c>
      <c r="J23" s="14" t="s">
        <v>125</v>
      </c>
      <c r="K23" s="14" t="s">
        <v>125</v>
      </c>
      <c r="L23" s="64" t="s">
        <v>132</v>
      </c>
      <c r="M23" s="65"/>
      <c r="N23" s="65"/>
      <c r="O23" s="65"/>
      <c r="P23" s="66"/>
      <c r="Q23" s="14" t="s">
        <v>148</v>
      </c>
      <c r="R23" s="21">
        <v>100000</v>
      </c>
      <c r="S23" s="7"/>
      <c r="T23" s="7"/>
      <c r="U23" s="7"/>
    </row>
    <row r="24" spans="1:21">
      <c r="A24" s="7"/>
      <c r="B24" s="11" t="s">
        <v>55</v>
      </c>
      <c r="C24" s="51" t="s">
        <v>138</v>
      </c>
      <c r="D24" s="18" t="s">
        <v>147</v>
      </c>
      <c r="E24" s="14" t="s">
        <v>125</v>
      </c>
      <c r="F24" s="14" t="s">
        <v>125</v>
      </c>
      <c r="G24" s="14" t="s">
        <v>125</v>
      </c>
      <c r="H24" s="14" t="s">
        <v>125</v>
      </c>
      <c r="I24" s="14" t="s">
        <v>125</v>
      </c>
      <c r="J24" s="14" t="s">
        <v>125</v>
      </c>
      <c r="K24" s="14" t="s">
        <v>125</v>
      </c>
      <c r="L24" s="64" t="s">
        <v>132</v>
      </c>
      <c r="M24" s="65"/>
      <c r="N24" s="65"/>
      <c r="O24" s="65"/>
      <c r="P24" s="66"/>
      <c r="Q24" s="14" t="s">
        <v>148</v>
      </c>
      <c r="R24" s="21">
        <v>288760</v>
      </c>
      <c r="S24" s="7"/>
      <c r="T24" s="7"/>
      <c r="U24" s="7"/>
    </row>
    <row r="25" spans="1:21" ht="18">
      <c r="A25" s="7"/>
      <c r="B25" s="10" t="s">
        <v>57</v>
      </c>
      <c r="C25" s="49" t="s">
        <v>138</v>
      </c>
      <c r="D25" s="18" t="s">
        <v>122</v>
      </c>
      <c r="E25" s="64" t="s">
        <v>132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14" t="s">
        <v>148</v>
      </c>
      <c r="R25" s="21">
        <v>525312</v>
      </c>
      <c r="S25" s="7"/>
      <c r="T25" s="7"/>
      <c r="U25" s="7"/>
    </row>
    <row r="26" spans="1:21" ht="25.5">
      <c r="A26" s="7"/>
      <c r="B26" s="10" t="s">
        <v>64</v>
      </c>
      <c r="C26" s="51" t="s">
        <v>138</v>
      </c>
      <c r="D26" s="18" t="s">
        <v>147</v>
      </c>
      <c r="E26" s="14" t="s">
        <v>125</v>
      </c>
      <c r="F26" s="14" t="s">
        <v>125</v>
      </c>
      <c r="G26" s="14" t="s">
        <v>125</v>
      </c>
      <c r="H26" s="14" t="s">
        <v>125</v>
      </c>
      <c r="I26" s="14" t="s">
        <v>125</v>
      </c>
      <c r="J26" s="14" t="s">
        <v>125</v>
      </c>
      <c r="K26" s="14" t="s">
        <v>125</v>
      </c>
      <c r="L26" s="64" t="s">
        <v>132</v>
      </c>
      <c r="M26" s="65"/>
      <c r="N26" s="65"/>
      <c r="O26" s="65"/>
      <c r="P26" s="66"/>
      <c r="Q26" s="14" t="s">
        <v>148</v>
      </c>
      <c r="R26" s="21">
        <v>20000</v>
      </c>
      <c r="S26" s="7"/>
      <c r="T26" s="7"/>
      <c r="U26" s="7"/>
    </row>
    <row r="27" spans="1:21">
      <c r="A27" s="7"/>
      <c r="B27" s="10" t="s">
        <v>65</v>
      </c>
      <c r="C27" s="51" t="s">
        <v>138</v>
      </c>
      <c r="D27" s="18" t="s">
        <v>147</v>
      </c>
      <c r="E27" s="14" t="s">
        <v>125</v>
      </c>
      <c r="F27" s="14" t="s">
        <v>125</v>
      </c>
      <c r="G27" s="14" t="s">
        <v>125</v>
      </c>
      <c r="H27" s="14" t="s">
        <v>125</v>
      </c>
      <c r="I27" s="14" t="s">
        <v>125</v>
      </c>
      <c r="J27" s="14" t="s">
        <v>125</v>
      </c>
      <c r="K27" s="14" t="s">
        <v>125</v>
      </c>
      <c r="L27" s="64" t="s">
        <v>132</v>
      </c>
      <c r="M27" s="65"/>
      <c r="N27" s="65"/>
      <c r="O27" s="65"/>
      <c r="P27" s="66"/>
      <c r="Q27" s="14" t="s">
        <v>148</v>
      </c>
      <c r="R27" s="21">
        <v>9700</v>
      </c>
      <c r="S27" s="7"/>
      <c r="T27" s="7"/>
      <c r="U27" s="7"/>
    </row>
    <row r="28" spans="1:21">
      <c r="A28" s="7"/>
      <c r="B28" s="10" t="s">
        <v>67</v>
      </c>
      <c r="C28" s="51" t="s">
        <v>138</v>
      </c>
      <c r="D28" s="18" t="s">
        <v>147</v>
      </c>
      <c r="E28" s="14" t="s">
        <v>125</v>
      </c>
      <c r="F28" s="14" t="s">
        <v>125</v>
      </c>
      <c r="G28" s="14" t="s">
        <v>125</v>
      </c>
      <c r="H28" s="14" t="s">
        <v>125</v>
      </c>
      <c r="I28" s="14" t="s">
        <v>125</v>
      </c>
      <c r="J28" s="14" t="s">
        <v>125</v>
      </c>
      <c r="K28" s="14" t="s">
        <v>125</v>
      </c>
      <c r="L28" s="64" t="s">
        <v>132</v>
      </c>
      <c r="M28" s="65"/>
      <c r="N28" s="65"/>
      <c r="O28" s="65"/>
      <c r="P28" s="66"/>
      <c r="Q28" s="14" t="s">
        <v>148</v>
      </c>
      <c r="R28" s="21">
        <v>20000</v>
      </c>
      <c r="S28" s="7"/>
      <c r="T28" s="7"/>
      <c r="U28" s="7"/>
    </row>
    <row r="29" spans="1:21" ht="18">
      <c r="A29" s="7"/>
      <c r="B29" s="10" t="s">
        <v>69</v>
      </c>
      <c r="C29" s="49" t="s">
        <v>138</v>
      </c>
      <c r="D29" s="18" t="s">
        <v>122</v>
      </c>
      <c r="E29" s="64" t="s">
        <v>132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14" t="s">
        <v>148</v>
      </c>
      <c r="R29" s="21">
        <v>1171500</v>
      </c>
      <c r="S29" s="7"/>
      <c r="T29" s="7"/>
      <c r="U29" s="7"/>
    </row>
    <row r="30" spans="1:21">
      <c r="A30" s="7"/>
      <c r="B30" s="10" t="s">
        <v>71</v>
      </c>
      <c r="C30" s="51" t="s">
        <v>138</v>
      </c>
      <c r="D30" s="18" t="s">
        <v>147</v>
      </c>
      <c r="E30" s="14" t="s">
        <v>125</v>
      </c>
      <c r="F30" s="14" t="s">
        <v>125</v>
      </c>
      <c r="G30" s="14" t="s">
        <v>125</v>
      </c>
      <c r="H30" s="14" t="s">
        <v>125</v>
      </c>
      <c r="I30" s="14" t="s">
        <v>125</v>
      </c>
      <c r="J30" s="14" t="s">
        <v>125</v>
      </c>
      <c r="K30" s="14" t="s">
        <v>125</v>
      </c>
      <c r="L30" s="64" t="s">
        <v>132</v>
      </c>
      <c r="M30" s="65"/>
      <c r="N30" s="65"/>
      <c r="O30" s="65"/>
      <c r="P30" s="66"/>
      <c r="Q30" s="14" t="s">
        <v>148</v>
      </c>
      <c r="R30" s="21">
        <v>11800</v>
      </c>
      <c r="S30" s="7"/>
      <c r="T30" s="7"/>
      <c r="U30" s="7"/>
    </row>
    <row r="31" spans="1:21">
      <c r="A31" s="7"/>
      <c r="B31" s="10" t="s">
        <v>74</v>
      </c>
      <c r="C31" s="51" t="s">
        <v>138</v>
      </c>
      <c r="D31" s="18" t="s">
        <v>147</v>
      </c>
      <c r="E31" s="14" t="s">
        <v>125</v>
      </c>
      <c r="F31" s="14" t="s">
        <v>125</v>
      </c>
      <c r="G31" s="14" t="s">
        <v>125</v>
      </c>
      <c r="H31" s="14" t="s">
        <v>125</v>
      </c>
      <c r="I31" s="14" t="s">
        <v>125</v>
      </c>
      <c r="J31" s="14" t="s">
        <v>125</v>
      </c>
      <c r="K31" s="14" t="s">
        <v>125</v>
      </c>
      <c r="L31" s="64" t="s">
        <v>132</v>
      </c>
      <c r="M31" s="65"/>
      <c r="N31" s="65"/>
      <c r="O31" s="65"/>
      <c r="P31" s="66"/>
      <c r="Q31" s="14" t="s">
        <v>148</v>
      </c>
      <c r="R31" s="21">
        <v>94400</v>
      </c>
      <c r="S31" s="7"/>
      <c r="T31" s="7"/>
      <c r="U31" s="7"/>
    </row>
    <row r="32" spans="1:21" ht="15.75" customHeight="1">
      <c r="A32" s="7"/>
      <c r="B32" s="10" t="s">
        <v>143</v>
      </c>
      <c r="C32" s="51" t="s">
        <v>138</v>
      </c>
      <c r="D32" s="18" t="s">
        <v>147</v>
      </c>
      <c r="E32" s="14" t="s">
        <v>125</v>
      </c>
      <c r="F32" s="14" t="s">
        <v>125</v>
      </c>
      <c r="G32" s="14" t="s">
        <v>125</v>
      </c>
      <c r="H32" s="14" t="s">
        <v>125</v>
      </c>
      <c r="I32" s="14" t="s">
        <v>125</v>
      </c>
      <c r="J32" s="14" t="s">
        <v>125</v>
      </c>
      <c r="K32" s="14" t="s">
        <v>125</v>
      </c>
      <c r="L32" s="64" t="s">
        <v>132</v>
      </c>
      <c r="M32" s="65"/>
      <c r="N32" s="65"/>
      <c r="O32" s="65"/>
      <c r="P32" s="66"/>
      <c r="Q32" s="14" t="s">
        <v>148</v>
      </c>
      <c r="R32" s="21">
        <v>239500</v>
      </c>
      <c r="S32" s="7"/>
      <c r="T32" s="7"/>
      <c r="U32" s="7"/>
    </row>
    <row r="33" spans="1:21">
      <c r="A33" s="7"/>
      <c r="B33" s="10" t="s">
        <v>145</v>
      </c>
      <c r="C33" s="51" t="s">
        <v>138</v>
      </c>
      <c r="D33" s="18" t="s">
        <v>147</v>
      </c>
      <c r="E33" s="14" t="s">
        <v>125</v>
      </c>
      <c r="F33" s="14" t="s">
        <v>125</v>
      </c>
      <c r="G33" s="14" t="s">
        <v>125</v>
      </c>
      <c r="H33" s="14" t="s">
        <v>125</v>
      </c>
      <c r="I33" s="14" t="s">
        <v>125</v>
      </c>
      <c r="J33" s="14" t="s">
        <v>125</v>
      </c>
      <c r="K33" s="14" t="s">
        <v>125</v>
      </c>
      <c r="L33" s="64" t="s">
        <v>132</v>
      </c>
      <c r="M33" s="65"/>
      <c r="N33" s="65"/>
      <c r="O33" s="65"/>
      <c r="P33" s="66"/>
      <c r="Q33" s="14" t="s">
        <v>148</v>
      </c>
      <c r="R33" s="21">
        <v>37125</v>
      </c>
      <c r="S33" s="7"/>
      <c r="T33" s="7"/>
      <c r="U33" s="7"/>
    </row>
    <row r="34" spans="1:21">
      <c r="A34" s="7"/>
      <c r="B34" s="22" t="s">
        <v>152</v>
      </c>
      <c r="C34" s="14"/>
      <c r="D34" s="18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2"/>
      <c r="R34" s="22">
        <f>SUM(R16:R33)</f>
        <v>4389235.6500000004</v>
      </c>
      <c r="S34" s="7"/>
      <c r="T34" s="7"/>
      <c r="U34" s="7"/>
    </row>
    <row r="35" spans="1:21" s="4" customFormat="1" ht="16.5">
      <c r="A35" s="57" t="s">
        <v>80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</row>
    <row r="36" spans="1:21" ht="16.5">
      <c r="A36" s="7"/>
      <c r="B36" s="22" t="s">
        <v>81</v>
      </c>
      <c r="C36" s="14" t="s">
        <v>127</v>
      </c>
      <c r="D36" s="18" t="s">
        <v>120</v>
      </c>
      <c r="E36" s="14" t="s">
        <v>125</v>
      </c>
      <c r="F36" s="14" t="s">
        <v>125</v>
      </c>
      <c r="G36" s="14" t="s">
        <v>125</v>
      </c>
      <c r="H36" s="14" t="s">
        <v>125</v>
      </c>
      <c r="I36" s="14" t="s">
        <v>125</v>
      </c>
      <c r="J36" s="14" t="s">
        <v>125</v>
      </c>
      <c r="K36" s="14" t="s">
        <v>125</v>
      </c>
      <c r="L36" s="64" t="s">
        <v>131</v>
      </c>
      <c r="M36" s="65"/>
      <c r="N36" s="65"/>
      <c r="O36" s="65"/>
      <c r="P36" s="66"/>
      <c r="Q36" s="42" t="s">
        <v>80</v>
      </c>
      <c r="R36" s="22">
        <v>8711.1</v>
      </c>
      <c r="S36" s="7"/>
      <c r="T36" s="7"/>
      <c r="U36" s="7"/>
    </row>
    <row r="37" spans="1:21" ht="16.5">
      <c r="A37" s="7"/>
      <c r="B37" s="20" t="s">
        <v>82</v>
      </c>
      <c r="C37" s="14" t="s">
        <v>127</v>
      </c>
      <c r="D37" s="18" t="s">
        <v>120</v>
      </c>
      <c r="E37" s="14" t="s">
        <v>125</v>
      </c>
      <c r="F37" s="14" t="s">
        <v>125</v>
      </c>
      <c r="G37" s="14" t="s">
        <v>125</v>
      </c>
      <c r="H37" s="14" t="s">
        <v>125</v>
      </c>
      <c r="I37" s="14" t="s">
        <v>125</v>
      </c>
      <c r="J37" s="14" t="s">
        <v>125</v>
      </c>
      <c r="K37" s="14" t="s">
        <v>125</v>
      </c>
      <c r="L37" s="64" t="s">
        <v>132</v>
      </c>
      <c r="M37" s="65"/>
      <c r="N37" s="65"/>
      <c r="O37" s="65"/>
      <c r="P37" s="66"/>
      <c r="Q37" s="42" t="s">
        <v>80</v>
      </c>
      <c r="R37" s="22">
        <v>3599.4</v>
      </c>
      <c r="S37" s="7"/>
      <c r="T37" s="7"/>
      <c r="U37" s="7"/>
    </row>
    <row r="38" spans="1:21" ht="16.5">
      <c r="A38" s="7"/>
      <c r="B38" s="19" t="s">
        <v>83</v>
      </c>
      <c r="C38" s="14" t="s">
        <v>127</v>
      </c>
      <c r="D38" s="18" t="s">
        <v>120</v>
      </c>
      <c r="E38" s="14" t="s">
        <v>125</v>
      </c>
      <c r="F38" s="14" t="s">
        <v>125</v>
      </c>
      <c r="G38" s="14" t="s">
        <v>125</v>
      </c>
      <c r="H38" s="14" t="s">
        <v>125</v>
      </c>
      <c r="I38" s="14" t="s">
        <v>125</v>
      </c>
      <c r="J38" s="14" t="s">
        <v>125</v>
      </c>
      <c r="K38" s="14" t="s">
        <v>125</v>
      </c>
      <c r="L38" s="64" t="s">
        <v>132</v>
      </c>
      <c r="M38" s="65"/>
      <c r="N38" s="65"/>
      <c r="O38" s="65"/>
      <c r="P38" s="66"/>
      <c r="Q38" s="42" t="s">
        <v>80</v>
      </c>
      <c r="R38" s="22">
        <v>31730</v>
      </c>
      <c r="S38" s="7"/>
      <c r="T38" s="7"/>
      <c r="U38" s="7"/>
    </row>
    <row r="39" spans="1:21" ht="16.5">
      <c r="A39" s="7"/>
      <c r="B39" s="19" t="s">
        <v>84</v>
      </c>
      <c r="C39" s="14" t="s">
        <v>127</v>
      </c>
      <c r="D39" s="18" t="s">
        <v>120</v>
      </c>
      <c r="E39" s="14" t="s">
        <v>125</v>
      </c>
      <c r="F39" s="14" t="s">
        <v>125</v>
      </c>
      <c r="G39" s="14" t="s">
        <v>125</v>
      </c>
      <c r="H39" s="14" t="s">
        <v>125</v>
      </c>
      <c r="I39" s="14" t="s">
        <v>125</v>
      </c>
      <c r="J39" s="14" t="s">
        <v>125</v>
      </c>
      <c r="K39" s="14" t="s">
        <v>125</v>
      </c>
      <c r="L39" s="64" t="s">
        <v>132</v>
      </c>
      <c r="M39" s="65"/>
      <c r="N39" s="65"/>
      <c r="O39" s="65"/>
      <c r="P39" s="66"/>
      <c r="Q39" s="42" t="s">
        <v>80</v>
      </c>
      <c r="R39" s="22">
        <v>21109.9</v>
      </c>
      <c r="S39" s="7"/>
      <c r="T39" s="7"/>
      <c r="U39" s="7"/>
    </row>
    <row r="40" spans="1:21" ht="16.5">
      <c r="A40" s="7"/>
      <c r="B40" s="19" t="s">
        <v>85</v>
      </c>
      <c r="C40" s="14" t="s">
        <v>127</v>
      </c>
      <c r="D40" s="18" t="s">
        <v>120</v>
      </c>
      <c r="E40" s="14" t="s">
        <v>125</v>
      </c>
      <c r="F40" s="14" t="s">
        <v>125</v>
      </c>
      <c r="G40" s="14" t="s">
        <v>125</v>
      </c>
      <c r="H40" s="14" t="s">
        <v>125</v>
      </c>
      <c r="I40" s="14" t="s">
        <v>125</v>
      </c>
      <c r="J40" s="14" t="s">
        <v>125</v>
      </c>
      <c r="K40" s="14" t="s">
        <v>125</v>
      </c>
      <c r="L40" s="64" t="s">
        <v>132</v>
      </c>
      <c r="M40" s="65"/>
      <c r="N40" s="65"/>
      <c r="O40" s="65"/>
      <c r="P40" s="66"/>
      <c r="Q40" s="42" t="s">
        <v>80</v>
      </c>
      <c r="R40" s="22">
        <v>13800</v>
      </c>
      <c r="S40" s="7"/>
      <c r="T40" s="7"/>
      <c r="U40" s="7"/>
    </row>
    <row r="41" spans="1:21" ht="16.5">
      <c r="A41" s="7"/>
      <c r="B41" s="19" t="s">
        <v>86</v>
      </c>
      <c r="C41" s="14" t="s">
        <v>127</v>
      </c>
      <c r="D41" s="18" t="s">
        <v>121</v>
      </c>
      <c r="E41" s="14" t="s">
        <v>125</v>
      </c>
      <c r="F41" s="14" t="s">
        <v>125</v>
      </c>
      <c r="G41" s="14" t="s">
        <v>125</v>
      </c>
      <c r="H41" s="14" t="s">
        <v>125</v>
      </c>
      <c r="I41" s="14" t="s">
        <v>125</v>
      </c>
      <c r="J41" s="14" t="s">
        <v>125</v>
      </c>
      <c r="K41" s="14" t="s">
        <v>125</v>
      </c>
      <c r="L41" s="64" t="s">
        <v>132</v>
      </c>
      <c r="M41" s="65"/>
      <c r="N41" s="65"/>
      <c r="O41" s="65"/>
      <c r="P41" s="66"/>
      <c r="Q41" s="42" t="s">
        <v>80</v>
      </c>
      <c r="R41" s="22">
        <v>166750</v>
      </c>
      <c r="S41" s="7"/>
      <c r="T41" s="7"/>
      <c r="U41" s="7"/>
    </row>
    <row r="42" spans="1:21" ht="16.5">
      <c r="A42" s="7"/>
      <c r="B42" s="19" t="s">
        <v>58</v>
      </c>
      <c r="C42" s="14" t="s">
        <v>127</v>
      </c>
      <c r="D42" s="18" t="s">
        <v>121</v>
      </c>
      <c r="E42" s="14" t="s">
        <v>125</v>
      </c>
      <c r="F42" s="14" t="s">
        <v>125</v>
      </c>
      <c r="G42" s="14" t="s">
        <v>125</v>
      </c>
      <c r="H42" s="14" t="s">
        <v>125</v>
      </c>
      <c r="I42" s="14" t="s">
        <v>125</v>
      </c>
      <c r="J42" s="14" t="s">
        <v>125</v>
      </c>
      <c r="K42" s="14" t="s">
        <v>125</v>
      </c>
      <c r="L42" s="64" t="s">
        <v>132</v>
      </c>
      <c r="M42" s="65"/>
      <c r="N42" s="65"/>
      <c r="O42" s="65"/>
      <c r="P42" s="66"/>
      <c r="Q42" s="42" t="s">
        <v>80</v>
      </c>
      <c r="R42" s="22">
        <v>100000</v>
      </c>
      <c r="S42" s="7"/>
      <c r="T42" s="7"/>
      <c r="U42" s="7"/>
    </row>
    <row r="43" spans="1:21" ht="16.5">
      <c r="A43" s="7"/>
      <c r="B43" s="19" t="s">
        <v>87</v>
      </c>
      <c r="C43" s="14" t="s">
        <v>127</v>
      </c>
      <c r="D43" s="18" t="s">
        <v>121</v>
      </c>
      <c r="E43" s="14" t="s">
        <v>125</v>
      </c>
      <c r="F43" s="14" t="s">
        <v>125</v>
      </c>
      <c r="G43" s="14" t="s">
        <v>125</v>
      </c>
      <c r="H43" s="14" t="s">
        <v>125</v>
      </c>
      <c r="I43" s="14" t="s">
        <v>125</v>
      </c>
      <c r="J43" s="14" t="s">
        <v>125</v>
      </c>
      <c r="K43" s="14" t="s">
        <v>125</v>
      </c>
      <c r="L43" s="64" t="s">
        <v>132</v>
      </c>
      <c r="M43" s="65"/>
      <c r="N43" s="65"/>
      <c r="O43" s="65"/>
      <c r="P43" s="66"/>
      <c r="Q43" s="42" t="s">
        <v>80</v>
      </c>
      <c r="R43" s="22">
        <v>360369.5</v>
      </c>
      <c r="S43" s="7"/>
      <c r="T43" s="7"/>
      <c r="U43" s="7"/>
    </row>
    <row r="44" spans="1:21" ht="16.5">
      <c r="A44" s="7"/>
      <c r="B44" s="19" t="s">
        <v>89</v>
      </c>
      <c r="C44" s="14" t="s">
        <v>127</v>
      </c>
      <c r="D44" s="18" t="s">
        <v>121</v>
      </c>
      <c r="E44" s="14" t="s">
        <v>125</v>
      </c>
      <c r="F44" s="14" t="s">
        <v>125</v>
      </c>
      <c r="G44" s="14" t="s">
        <v>125</v>
      </c>
      <c r="H44" s="14" t="s">
        <v>125</v>
      </c>
      <c r="I44" s="14" t="s">
        <v>125</v>
      </c>
      <c r="J44" s="14" t="s">
        <v>125</v>
      </c>
      <c r="K44" s="14" t="s">
        <v>125</v>
      </c>
      <c r="L44" s="64" t="s">
        <v>132</v>
      </c>
      <c r="M44" s="65"/>
      <c r="N44" s="65"/>
      <c r="O44" s="65"/>
      <c r="P44" s="66"/>
      <c r="Q44" s="42" t="s">
        <v>80</v>
      </c>
      <c r="R44" s="22">
        <v>400000</v>
      </c>
      <c r="S44" s="7"/>
      <c r="T44" s="7"/>
      <c r="U44" s="7"/>
    </row>
    <row r="45" spans="1:21" ht="16.5">
      <c r="A45" s="7"/>
      <c r="B45" s="19" t="s">
        <v>90</v>
      </c>
      <c r="C45" s="14" t="s">
        <v>127</v>
      </c>
      <c r="D45" s="18" t="s">
        <v>120</v>
      </c>
      <c r="E45" s="14" t="s">
        <v>125</v>
      </c>
      <c r="F45" s="14" t="s">
        <v>125</v>
      </c>
      <c r="G45" s="14" t="s">
        <v>125</v>
      </c>
      <c r="H45" s="14" t="s">
        <v>125</v>
      </c>
      <c r="I45" s="14" t="s">
        <v>125</v>
      </c>
      <c r="J45" s="14" t="s">
        <v>125</v>
      </c>
      <c r="K45" s="14" t="s">
        <v>125</v>
      </c>
      <c r="L45" s="64" t="s">
        <v>132</v>
      </c>
      <c r="M45" s="65"/>
      <c r="N45" s="65"/>
      <c r="O45" s="65"/>
      <c r="P45" s="66"/>
      <c r="Q45" s="42" t="s">
        <v>80</v>
      </c>
      <c r="R45" s="22">
        <v>4000</v>
      </c>
      <c r="S45" s="7"/>
      <c r="T45" s="7"/>
      <c r="U45" s="7"/>
    </row>
    <row r="46" spans="1:21" ht="16.5">
      <c r="A46" s="7"/>
      <c r="B46" s="19" t="s">
        <v>91</v>
      </c>
      <c r="C46" s="14" t="s">
        <v>127</v>
      </c>
      <c r="D46" s="18" t="s">
        <v>121</v>
      </c>
      <c r="E46" s="14" t="s">
        <v>125</v>
      </c>
      <c r="F46" s="14" t="s">
        <v>125</v>
      </c>
      <c r="G46" s="14" t="s">
        <v>125</v>
      </c>
      <c r="H46" s="14" t="s">
        <v>125</v>
      </c>
      <c r="I46" s="14" t="s">
        <v>125</v>
      </c>
      <c r="J46" s="14" t="s">
        <v>125</v>
      </c>
      <c r="K46" s="14" t="s">
        <v>125</v>
      </c>
      <c r="L46" s="64" t="s">
        <v>132</v>
      </c>
      <c r="M46" s="65"/>
      <c r="N46" s="65"/>
      <c r="O46" s="65"/>
      <c r="P46" s="66"/>
      <c r="Q46" s="42" t="s">
        <v>80</v>
      </c>
      <c r="R46" s="22">
        <v>400000</v>
      </c>
      <c r="S46" s="7"/>
      <c r="T46" s="7"/>
      <c r="U46" s="7"/>
    </row>
    <row r="47" spans="1:21" ht="16.5">
      <c r="A47" s="7"/>
      <c r="B47" s="19" t="s">
        <v>92</v>
      </c>
      <c r="C47" s="14" t="s">
        <v>127</v>
      </c>
      <c r="D47" s="18" t="s">
        <v>121</v>
      </c>
      <c r="E47" s="14" t="s">
        <v>125</v>
      </c>
      <c r="F47" s="14" t="s">
        <v>125</v>
      </c>
      <c r="G47" s="14" t="s">
        <v>125</v>
      </c>
      <c r="H47" s="14" t="s">
        <v>125</v>
      </c>
      <c r="I47" s="14" t="s">
        <v>125</v>
      </c>
      <c r="J47" s="14" t="s">
        <v>125</v>
      </c>
      <c r="K47" s="14" t="s">
        <v>125</v>
      </c>
      <c r="L47" s="64" t="s">
        <v>132</v>
      </c>
      <c r="M47" s="65"/>
      <c r="N47" s="65"/>
      <c r="O47" s="65"/>
      <c r="P47" s="66"/>
      <c r="Q47" s="42" t="s">
        <v>80</v>
      </c>
      <c r="R47" s="22">
        <v>400000</v>
      </c>
      <c r="S47" s="7"/>
      <c r="T47" s="7"/>
      <c r="U47" s="7"/>
    </row>
    <row r="48" spans="1:21" ht="16.5">
      <c r="A48" s="7"/>
      <c r="B48" s="19" t="s">
        <v>63</v>
      </c>
      <c r="C48" s="14" t="s">
        <v>127</v>
      </c>
      <c r="D48" s="18" t="s">
        <v>121</v>
      </c>
      <c r="E48" s="14" t="s">
        <v>125</v>
      </c>
      <c r="F48" s="14" t="s">
        <v>125</v>
      </c>
      <c r="G48" s="14" t="s">
        <v>125</v>
      </c>
      <c r="H48" s="14" t="s">
        <v>125</v>
      </c>
      <c r="I48" s="14" t="s">
        <v>125</v>
      </c>
      <c r="J48" s="14" t="s">
        <v>125</v>
      </c>
      <c r="K48" s="14" t="s">
        <v>125</v>
      </c>
      <c r="L48" s="64" t="s">
        <v>132</v>
      </c>
      <c r="M48" s="65"/>
      <c r="N48" s="65"/>
      <c r="O48" s="65"/>
      <c r="P48" s="66"/>
      <c r="Q48" s="42" t="s">
        <v>80</v>
      </c>
      <c r="R48" s="22">
        <v>282750</v>
      </c>
      <c r="S48" s="7"/>
      <c r="T48" s="7"/>
      <c r="U48" s="7"/>
    </row>
    <row r="49" spans="1:21" ht="16.5">
      <c r="A49" s="7"/>
      <c r="B49" s="19" t="s">
        <v>62</v>
      </c>
      <c r="C49" s="14" t="s">
        <v>127</v>
      </c>
      <c r="D49" s="18" t="s">
        <v>120</v>
      </c>
      <c r="E49" s="14" t="s">
        <v>125</v>
      </c>
      <c r="F49" s="14" t="s">
        <v>125</v>
      </c>
      <c r="G49" s="14" t="s">
        <v>125</v>
      </c>
      <c r="H49" s="14" t="s">
        <v>125</v>
      </c>
      <c r="I49" s="14" t="s">
        <v>125</v>
      </c>
      <c r="J49" s="14" t="s">
        <v>125</v>
      </c>
      <c r="K49" s="14" t="s">
        <v>125</v>
      </c>
      <c r="L49" s="64" t="s">
        <v>132</v>
      </c>
      <c r="M49" s="65"/>
      <c r="N49" s="65"/>
      <c r="O49" s="65"/>
      <c r="P49" s="66"/>
      <c r="Q49" s="42" t="s">
        <v>80</v>
      </c>
      <c r="R49" s="22">
        <v>3000</v>
      </c>
      <c r="S49" s="7"/>
      <c r="T49" s="7"/>
      <c r="U49" s="7"/>
    </row>
    <row r="50" spans="1:21" ht="16.5">
      <c r="A50" s="7"/>
      <c r="B50" s="19" t="s">
        <v>96</v>
      </c>
      <c r="C50" s="14" t="s">
        <v>127</v>
      </c>
      <c r="D50" s="18" t="s">
        <v>121</v>
      </c>
      <c r="E50" s="14" t="s">
        <v>125</v>
      </c>
      <c r="F50" s="14" t="s">
        <v>125</v>
      </c>
      <c r="G50" s="14" t="s">
        <v>125</v>
      </c>
      <c r="H50" s="14" t="s">
        <v>125</v>
      </c>
      <c r="I50" s="14" t="s">
        <v>125</v>
      </c>
      <c r="J50" s="14" t="s">
        <v>125</v>
      </c>
      <c r="K50" s="14" t="s">
        <v>125</v>
      </c>
      <c r="L50" s="64" t="s">
        <v>132</v>
      </c>
      <c r="M50" s="65"/>
      <c r="N50" s="65"/>
      <c r="O50" s="65"/>
      <c r="P50" s="66"/>
      <c r="Q50" s="42" t="s">
        <v>80</v>
      </c>
      <c r="R50" s="22">
        <v>138000</v>
      </c>
      <c r="S50" s="7"/>
      <c r="T50" s="7"/>
      <c r="U50" s="7"/>
    </row>
    <row r="51" spans="1:21" ht="16.5">
      <c r="A51" s="7"/>
      <c r="B51" s="19" t="s">
        <v>72</v>
      </c>
      <c r="C51" s="14" t="s">
        <v>127</v>
      </c>
      <c r="D51" s="18" t="s">
        <v>120</v>
      </c>
      <c r="E51" s="14" t="s">
        <v>125</v>
      </c>
      <c r="F51" s="14" t="s">
        <v>125</v>
      </c>
      <c r="G51" s="14" t="s">
        <v>125</v>
      </c>
      <c r="H51" s="14" t="s">
        <v>125</v>
      </c>
      <c r="I51" s="14" t="s">
        <v>125</v>
      </c>
      <c r="J51" s="14" t="s">
        <v>125</v>
      </c>
      <c r="K51" s="14" t="s">
        <v>125</v>
      </c>
      <c r="L51" s="64" t="s">
        <v>132</v>
      </c>
      <c r="M51" s="65"/>
      <c r="N51" s="65"/>
      <c r="O51" s="65"/>
      <c r="P51" s="66"/>
      <c r="Q51" s="42" t="s">
        <v>80</v>
      </c>
      <c r="R51" s="22">
        <v>1600</v>
      </c>
      <c r="S51" s="7"/>
      <c r="T51" s="7"/>
      <c r="U51" s="7"/>
    </row>
    <row r="52" spans="1:21">
      <c r="A52" s="7"/>
      <c r="B52" s="22" t="s">
        <v>98</v>
      </c>
      <c r="C52" s="14"/>
      <c r="D52" s="18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2"/>
      <c r="R52" s="22">
        <f>SUM(R36:R51)</f>
        <v>2335419.9</v>
      </c>
      <c r="S52" s="7"/>
      <c r="T52" s="7"/>
      <c r="U52" s="7"/>
    </row>
    <row r="53" spans="1:21" ht="16.5">
      <c r="A53" s="57" t="s">
        <v>78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3"/>
    </row>
    <row r="54" spans="1:21" ht="18.75">
      <c r="A54" s="1"/>
      <c r="B54" s="20" t="s">
        <v>82</v>
      </c>
      <c r="C54" s="41" t="s">
        <v>123</v>
      </c>
      <c r="D54" s="18" t="s">
        <v>120</v>
      </c>
      <c r="E54" s="14" t="s">
        <v>125</v>
      </c>
      <c r="F54" s="14" t="s">
        <v>125</v>
      </c>
      <c r="G54" s="14" t="s">
        <v>125</v>
      </c>
      <c r="H54" s="14" t="s">
        <v>125</v>
      </c>
      <c r="I54" s="14" t="s">
        <v>125</v>
      </c>
      <c r="J54" s="14" t="s">
        <v>125</v>
      </c>
      <c r="K54" s="14" t="s">
        <v>125</v>
      </c>
      <c r="L54" s="64" t="s">
        <v>132</v>
      </c>
      <c r="M54" s="65"/>
      <c r="N54" s="65"/>
      <c r="O54" s="65"/>
      <c r="P54" s="66"/>
      <c r="Q54" s="42" t="s">
        <v>78</v>
      </c>
      <c r="R54" s="24">
        <v>653.11</v>
      </c>
      <c r="S54" s="2"/>
      <c r="T54" s="2"/>
      <c r="U54" s="2"/>
    </row>
    <row r="55" spans="1:21" ht="18.75">
      <c r="A55" s="1"/>
      <c r="B55" s="23" t="s">
        <v>52</v>
      </c>
      <c r="C55" s="41" t="s">
        <v>123</v>
      </c>
      <c r="D55" s="18" t="s">
        <v>120</v>
      </c>
      <c r="E55" s="14" t="s">
        <v>125</v>
      </c>
      <c r="F55" s="14" t="s">
        <v>125</v>
      </c>
      <c r="G55" s="14" t="s">
        <v>125</v>
      </c>
      <c r="H55" s="14" t="s">
        <v>125</v>
      </c>
      <c r="I55" s="14" t="s">
        <v>125</v>
      </c>
      <c r="J55" s="14" t="s">
        <v>125</v>
      </c>
      <c r="K55" s="14" t="s">
        <v>125</v>
      </c>
      <c r="L55" s="64" t="s">
        <v>132</v>
      </c>
      <c r="M55" s="65"/>
      <c r="N55" s="65"/>
      <c r="O55" s="65"/>
      <c r="P55" s="66"/>
      <c r="Q55" s="42" t="s">
        <v>78</v>
      </c>
      <c r="R55" s="24">
        <v>12011.07</v>
      </c>
      <c r="S55" s="2"/>
      <c r="T55" s="2"/>
      <c r="U55" s="2"/>
    </row>
    <row r="56" spans="1:21" ht="18.75">
      <c r="A56" s="1"/>
      <c r="B56" s="23" t="s">
        <v>82</v>
      </c>
      <c r="C56" s="41" t="s">
        <v>123</v>
      </c>
      <c r="D56" s="18" t="s">
        <v>120</v>
      </c>
      <c r="E56" s="14" t="s">
        <v>125</v>
      </c>
      <c r="F56" s="14" t="s">
        <v>125</v>
      </c>
      <c r="G56" s="14" t="s">
        <v>125</v>
      </c>
      <c r="H56" s="14" t="s">
        <v>125</v>
      </c>
      <c r="I56" s="14" t="s">
        <v>125</v>
      </c>
      <c r="J56" s="14" t="s">
        <v>125</v>
      </c>
      <c r="K56" s="14" t="s">
        <v>125</v>
      </c>
      <c r="L56" s="64" t="s">
        <v>132</v>
      </c>
      <c r="M56" s="65"/>
      <c r="N56" s="65"/>
      <c r="O56" s="65"/>
      <c r="P56" s="66"/>
      <c r="Q56" s="42" t="s">
        <v>78</v>
      </c>
      <c r="R56" s="24">
        <v>3750</v>
      </c>
      <c r="S56" s="2"/>
      <c r="T56" s="2"/>
      <c r="U56" s="2"/>
    </row>
    <row r="57" spans="1:21" ht="18.75">
      <c r="A57" s="1"/>
      <c r="B57" s="23" t="s">
        <v>100</v>
      </c>
      <c r="C57" s="41" t="s">
        <v>123</v>
      </c>
      <c r="D57" s="18" t="s">
        <v>120</v>
      </c>
      <c r="E57" s="14" t="s">
        <v>125</v>
      </c>
      <c r="F57" s="14" t="s">
        <v>125</v>
      </c>
      <c r="G57" s="14" t="s">
        <v>125</v>
      </c>
      <c r="H57" s="14" t="s">
        <v>125</v>
      </c>
      <c r="I57" s="14" t="s">
        <v>125</v>
      </c>
      <c r="J57" s="14" t="s">
        <v>125</v>
      </c>
      <c r="K57" s="14" t="s">
        <v>125</v>
      </c>
      <c r="L57" s="64" t="s">
        <v>132</v>
      </c>
      <c r="M57" s="65"/>
      <c r="N57" s="65"/>
      <c r="O57" s="65"/>
      <c r="P57" s="66"/>
      <c r="Q57" s="42" t="s">
        <v>78</v>
      </c>
      <c r="R57" s="24">
        <v>16000</v>
      </c>
      <c r="S57" s="2"/>
      <c r="T57" s="2"/>
      <c r="U57" s="2"/>
    </row>
    <row r="58" spans="1:21" ht="18.75">
      <c r="A58" s="1"/>
      <c r="B58" s="20" t="s">
        <v>101</v>
      </c>
      <c r="C58" s="41" t="s">
        <v>123</v>
      </c>
      <c r="D58" s="18" t="s">
        <v>120</v>
      </c>
      <c r="E58" s="14" t="s">
        <v>125</v>
      </c>
      <c r="F58" s="14" t="s">
        <v>125</v>
      </c>
      <c r="G58" s="14" t="s">
        <v>125</v>
      </c>
      <c r="H58" s="14" t="s">
        <v>125</v>
      </c>
      <c r="I58" s="14" t="s">
        <v>125</v>
      </c>
      <c r="J58" s="14" t="s">
        <v>125</v>
      </c>
      <c r="K58" s="14" t="s">
        <v>125</v>
      </c>
      <c r="L58" s="64" t="s">
        <v>132</v>
      </c>
      <c r="M58" s="65"/>
      <c r="N58" s="65"/>
      <c r="O58" s="65"/>
      <c r="P58" s="66"/>
      <c r="Q58" s="42" t="s">
        <v>78</v>
      </c>
      <c r="R58" s="24">
        <v>1100</v>
      </c>
      <c r="S58" s="2"/>
      <c r="T58" s="2"/>
      <c r="U58" s="2"/>
    </row>
    <row r="59" spans="1:21" ht="18.75">
      <c r="A59" s="1"/>
      <c r="B59" s="23" t="s">
        <v>102</v>
      </c>
      <c r="C59" s="41" t="s">
        <v>123</v>
      </c>
      <c r="D59" s="18" t="s">
        <v>120</v>
      </c>
      <c r="E59" s="14" t="s">
        <v>125</v>
      </c>
      <c r="F59" s="14" t="s">
        <v>125</v>
      </c>
      <c r="G59" s="14" t="s">
        <v>125</v>
      </c>
      <c r="H59" s="14" t="s">
        <v>125</v>
      </c>
      <c r="I59" s="14" t="s">
        <v>125</v>
      </c>
      <c r="J59" s="14" t="s">
        <v>125</v>
      </c>
      <c r="K59" s="14" t="s">
        <v>125</v>
      </c>
      <c r="L59" s="64" t="s">
        <v>132</v>
      </c>
      <c r="M59" s="65"/>
      <c r="N59" s="65"/>
      <c r="O59" s="65"/>
      <c r="P59" s="66"/>
      <c r="Q59" s="42" t="s">
        <v>78</v>
      </c>
      <c r="R59" s="24">
        <v>47000</v>
      </c>
      <c r="S59" s="2"/>
      <c r="T59" s="2"/>
      <c r="U59" s="2"/>
    </row>
    <row r="60" spans="1:21" ht="18.75">
      <c r="A60" s="1"/>
      <c r="B60" s="23" t="s">
        <v>104</v>
      </c>
      <c r="C60" s="41" t="s">
        <v>123</v>
      </c>
      <c r="D60" s="18" t="s">
        <v>122</v>
      </c>
      <c r="E60" s="64" t="s">
        <v>133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6"/>
      <c r="Q60" s="42" t="s">
        <v>78</v>
      </c>
      <c r="R60" s="24">
        <f>4500+1046405</f>
        <v>1050905</v>
      </c>
      <c r="S60" s="2"/>
      <c r="T60" s="2"/>
      <c r="U60" s="2"/>
    </row>
    <row r="61" spans="1:21" ht="18.75">
      <c r="A61" s="17"/>
      <c r="B61" s="20" t="s">
        <v>105</v>
      </c>
      <c r="C61" s="41" t="s">
        <v>123</v>
      </c>
      <c r="D61" s="18" t="s">
        <v>120</v>
      </c>
      <c r="E61" s="14" t="s">
        <v>125</v>
      </c>
      <c r="F61" s="14" t="s">
        <v>125</v>
      </c>
      <c r="G61" s="14" t="s">
        <v>125</v>
      </c>
      <c r="H61" s="14" t="s">
        <v>125</v>
      </c>
      <c r="I61" s="14" t="s">
        <v>125</v>
      </c>
      <c r="J61" s="14" t="s">
        <v>125</v>
      </c>
      <c r="K61" s="14" t="s">
        <v>125</v>
      </c>
      <c r="L61" s="64" t="s">
        <v>132</v>
      </c>
      <c r="M61" s="65"/>
      <c r="N61" s="65"/>
      <c r="O61" s="65"/>
      <c r="P61" s="66"/>
      <c r="Q61" s="42" t="s">
        <v>78</v>
      </c>
      <c r="R61" s="24">
        <v>8690</v>
      </c>
      <c r="S61" s="2"/>
      <c r="T61" s="2"/>
      <c r="U61" s="2"/>
    </row>
    <row r="62" spans="1:21" ht="18.75">
      <c r="A62" s="1"/>
      <c r="B62" s="23" t="s">
        <v>74</v>
      </c>
      <c r="C62" s="41" t="s">
        <v>123</v>
      </c>
      <c r="D62" s="18" t="s">
        <v>120</v>
      </c>
      <c r="E62" s="14" t="s">
        <v>125</v>
      </c>
      <c r="F62" s="14" t="s">
        <v>125</v>
      </c>
      <c r="G62" s="14" t="s">
        <v>125</v>
      </c>
      <c r="H62" s="14" t="s">
        <v>125</v>
      </c>
      <c r="I62" s="14" t="s">
        <v>125</v>
      </c>
      <c r="J62" s="14" t="s">
        <v>125</v>
      </c>
      <c r="K62" s="14" t="s">
        <v>125</v>
      </c>
      <c r="L62" s="64" t="s">
        <v>132</v>
      </c>
      <c r="M62" s="65"/>
      <c r="N62" s="65"/>
      <c r="O62" s="65"/>
      <c r="P62" s="66"/>
      <c r="Q62" s="42" t="s">
        <v>78</v>
      </c>
      <c r="R62" s="24">
        <v>4000</v>
      </c>
      <c r="S62" s="2"/>
      <c r="T62" s="2"/>
      <c r="U62" s="2"/>
    </row>
    <row r="63" spans="1:21" ht="18.75">
      <c r="A63" s="1"/>
      <c r="B63" s="23" t="s">
        <v>71</v>
      </c>
      <c r="C63" s="41" t="s">
        <v>123</v>
      </c>
      <c r="D63" s="18" t="s">
        <v>120</v>
      </c>
      <c r="E63" s="14" t="s">
        <v>125</v>
      </c>
      <c r="F63" s="14" t="s">
        <v>125</v>
      </c>
      <c r="G63" s="14" t="s">
        <v>125</v>
      </c>
      <c r="H63" s="14" t="s">
        <v>125</v>
      </c>
      <c r="I63" s="14" t="s">
        <v>125</v>
      </c>
      <c r="J63" s="14" t="s">
        <v>125</v>
      </c>
      <c r="K63" s="14" t="s">
        <v>125</v>
      </c>
      <c r="L63" s="64" t="s">
        <v>132</v>
      </c>
      <c r="M63" s="65"/>
      <c r="N63" s="65"/>
      <c r="O63" s="65"/>
      <c r="P63" s="66"/>
      <c r="Q63" s="42" t="s">
        <v>78</v>
      </c>
      <c r="R63" s="24">
        <v>1000</v>
      </c>
      <c r="S63" s="2"/>
      <c r="T63" s="2"/>
      <c r="U63" s="2"/>
    </row>
    <row r="64" spans="1:21" ht="18.75">
      <c r="A64" s="1"/>
      <c r="B64" s="23" t="s">
        <v>106</v>
      </c>
      <c r="C64" s="41" t="s">
        <v>123</v>
      </c>
      <c r="D64" s="18" t="s">
        <v>122</v>
      </c>
      <c r="E64" s="64" t="s">
        <v>133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6"/>
      <c r="Q64" s="42" t="s">
        <v>78</v>
      </c>
      <c r="R64" s="24">
        <v>908850</v>
      </c>
      <c r="S64" s="2"/>
      <c r="T64" s="2"/>
      <c r="U64" s="2"/>
    </row>
    <row r="65" spans="1:21" ht="18.75">
      <c r="A65" s="1"/>
      <c r="B65" s="23" t="s">
        <v>83</v>
      </c>
      <c r="C65" s="41" t="s">
        <v>123</v>
      </c>
      <c r="D65" s="18" t="s">
        <v>120</v>
      </c>
      <c r="E65" s="14" t="s">
        <v>125</v>
      </c>
      <c r="F65" s="14" t="s">
        <v>125</v>
      </c>
      <c r="G65" s="14" t="s">
        <v>125</v>
      </c>
      <c r="H65" s="14" t="s">
        <v>125</v>
      </c>
      <c r="I65" s="14" t="s">
        <v>125</v>
      </c>
      <c r="J65" s="14" t="s">
        <v>125</v>
      </c>
      <c r="K65" s="14" t="s">
        <v>125</v>
      </c>
      <c r="L65" s="64" t="s">
        <v>132</v>
      </c>
      <c r="M65" s="65"/>
      <c r="N65" s="65"/>
      <c r="O65" s="65"/>
      <c r="P65" s="66"/>
      <c r="Q65" s="42" t="s">
        <v>78</v>
      </c>
      <c r="R65" s="24">
        <v>5250</v>
      </c>
      <c r="S65" s="2"/>
      <c r="T65" s="2"/>
      <c r="U65" s="2"/>
    </row>
    <row r="66" spans="1:21" ht="18.75">
      <c r="A66" s="1"/>
      <c r="B66" s="23" t="s">
        <v>69</v>
      </c>
      <c r="C66" s="41" t="s">
        <v>123</v>
      </c>
      <c r="D66" s="18" t="s">
        <v>121</v>
      </c>
      <c r="E66" s="14" t="s">
        <v>125</v>
      </c>
      <c r="F66" s="14" t="s">
        <v>125</v>
      </c>
      <c r="G66" s="14" t="s">
        <v>125</v>
      </c>
      <c r="H66" s="14" t="s">
        <v>125</v>
      </c>
      <c r="I66" s="14" t="s">
        <v>125</v>
      </c>
      <c r="J66" s="14" t="s">
        <v>125</v>
      </c>
      <c r="K66" s="14" t="s">
        <v>125</v>
      </c>
      <c r="L66" s="64" t="s">
        <v>132</v>
      </c>
      <c r="M66" s="65"/>
      <c r="N66" s="65"/>
      <c r="O66" s="65"/>
      <c r="P66" s="66"/>
      <c r="Q66" s="42" t="s">
        <v>78</v>
      </c>
      <c r="R66" s="24">
        <v>128000</v>
      </c>
      <c r="S66" s="2"/>
      <c r="T66" s="2"/>
      <c r="U66" s="2"/>
    </row>
    <row r="67" spans="1:21" ht="18.75">
      <c r="A67" s="1"/>
      <c r="B67" s="23" t="s">
        <v>108</v>
      </c>
      <c r="C67" s="41" t="s">
        <v>123</v>
      </c>
      <c r="D67" s="18" t="s">
        <v>121</v>
      </c>
      <c r="E67" s="14" t="s">
        <v>125</v>
      </c>
      <c r="F67" s="14" t="s">
        <v>125</v>
      </c>
      <c r="G67" s="14" t="s">
        <v>125</v>
      </c>
      <c r="H67" s="14" t="s">
        <v>125</v>
      </c>
      <c r="I67" s="14" t="s">
        <v>125</v>
      </c>
      <c r="J67" s="14" t="s">
        <v>125</v>
      </c>
      <c r="K67" s="14" t="s">
        <v>125</v>
      </c>
      <c r="L67" s="64" t="s">
        <v>132</v>
      </c>
      <c r="M67" s="65"/>
      <c r="N67" s="65"/>
      <c r="O67" s="65"/>
      <c r="P67" s="66"/>
      <c r="Q67" s="42" t="s">
        <v>78</v>
      </c>
      <c r="R67" s="24">
        <v>256000</v>
      </c>
      <c r="S67" s="2"/>
      <c r="T67" s="2"/>
      <c r="U67" s="2"/>
    </row>
    <row r="68" spans="1:21" ht="16.5">
      <c r="A68" s="1"/>
      <c r="B68" s="23" t="s">
        <v>110</v>
      </c>
      <c r="C68" s="13"/>
      <c r="D68" s="9"/>
      <c r="E68" s="14"/>
      <c r="F68" s="14"/>
      <c r="G68" s="14"/>
      <c r="H68" s="14"/>
      <c r="I68" s="14"/>
      <c r="J68" s="14"/>
      <c r="K68" s="14"/>
      <c r="L68" s="35"/>
      <c r="M68" s="36"/>
      <c r="N68" s="36"/>
      <c r="O68" s="36"/>
      <c r="P68" s="36"/>
      <c r="Q68" s="12"/>
      <c r="R68" s="24">
        <f>SUM(R54:R67)</f>
        <v>2443209.1799999997</v>
      </c>
      <c r="S68" s="2"/>
      <c r="T68" s="2"/>
      <c r="U68" s="2"/>
    </row>
    <row r="69" spans="1:21" ht="16.5">
      <c r="A69" s="57" t="s">
        <v>79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</row>
    <row r="70" spans="1:21" ht="20.25">
      <c r="A70" s="1"/>
      <c r="B70" s="24" t="s">
        <v>82</v>
      </c>
      <c r="C70" s="13" t="s">
        <v>124</v>
      </c>
      <c r="D70" s="18" t="s">
        <v>120</v>
      </c>
      <c r="E70" s="14" t="s">
        <v>125</v>
      </c>
      <c r="F70" s="14" t="s">
        <v>125</v>
      </c>
      <c r="G70" s="14" t="s">
        <v>125</v>
      </c>
      <c r="H70" s="14" t="s">
        <v>125</v>
      </c>
      <c r="I70" s="14" t="s">
        <v>125</v>
      </c>
      <c r="J70" s="14" t="s">
        <v>125</v>
      </c>
      <c r="K70" s="14" t="s">
        <v>125</v>
      </c>
      <c r="L70" s="64" t="s">
        <v>132</v>
      </c>
      <c r="M70" s="65"/>
      <c r="N70" s="65"/>
      <c r="O70" s="65"/>
      <c r="P70" s="66"/>
      <c r="Q70" s="42" t="s">
        <v>128</v>
      </c>
      <c r="R70" s="24">
        <v>1050</v>
      </c>
      <c r="S70" s="2"/>
      <c r="T70" s="2"/>
      <c r="U70" s="2"/>
    </row>
    <row r="71" spans="1:21" ht="20.25">
      <c r="A71" s="1"/>
      <c r="B71" s="25" t="s">
        <v>52</v>
      </c>
      <c r="C71" s="13" t="s">
        <v>124</v>
      </c>
      <c r="D71" s="18" t="s">
        <v>121</v>
      </c>
      <c r="E71" s="14" t="s">
        <v>125</v>
      </c>
      <c r="F71" s="14" t="s">
        <v>125</v>
      </c>
      <c r="G71" s="14" t="s">
        <v>125</v>
      </c>
      <c r="H71" s="14" t="s">
        <v>125</v>
      </c>
      <c r="I71" s="14" t="s">
        <v>125</v>
      </c>
      <c r="J71" s="14" t="s">
        <v>125</v>
      </c>
      <c r="K71" s="14" t="s">
        <v>125</v>
      </c>
      <c r="L71" s="64" t="s">
        <v>132</v>
      </c>
      <c r="M71" s="65"/>
      <c r="N71" s="65"/>
      <c r="O71" s="65"/>
      <c r="P71" s="66"/>
      <c r="Q71" s="42" t="s">
        <v>128</v>
      </c>
      <c r="R71" s="24">
        <v>153300</v>
      </c>
      <c r="S71" s="2"/>
      <c r="T71" s="2"/>
      <c r="U71" s="2"/>
    </row>
    <row r="72" spans="1:21" ht="20.25">
      <c r="A72" s="1"/>
      <c r="B72" s="23" t="s">
        <v>111</v>
      </c>
      <c r="C72" s="13" t="s">
        <v>124</v>
      </c>
      <c r="D72" s="18" t="s">
        <v>121</v>
      </c>
      <c r="E72" s="14" t="s">
        <v>125</v>
      </c>
      <c r="F72" s="14" t="s">
        <v>125</v>
      </c>
      <c r="G72" s="14" t="s">
        <v>125</v>
      </c>
      <c r="H72" s="14" t="s">
        <v>125</v>
      </c>
      <c r="I72" s="14" t="s">
        <v>125</v>
      </c>
      <c r="J72" s="14" t="s">
        <v>125</v>
      </c>
      <c r="K72" s="14" t="s">
        <v>125</v>
      </c>
      <c r="L72" s="64" t="s">
        <v>132</v>
      </c>
      <c r="M72" s="65"/>
      <c r="N72" s="65"/>
      <c r="O72" s="65"/>
      <c r="P72" s="66"/>
      <c r="Q72" s="42" t="s">
        <v>128</v>
      </c>
      <c r="R72" s="24">
        <v>411000</v>
      </c>
      <c r="S72" s="2"/>
      <c r="T72" s="2"/>
      <c r="U72" s="2"/>
    </row>
    <row r="73" spans="1:21" ht="20.25">
      <c r="A73" s="1"/>
      <c r="B73" s="23" t="s">
        <v>101</v>
      </c>
      <c r="C73" s="13" t="s">
        <v>124</v>
      </c>
      <c r="D73" s="18" t="s">
        <v>120</v>
      </c>
      <c r="E73" s="14" t="s">
        <v>125</v>
      </c>
      <c r="F73" s="14" t="s">
        <v>125</v>
      </c>
      <c r="G73" s="14" t="s">
        <v>125</v>
      </c>
      <c r="H73" s="14" t="s">
        <v>125</v>
      </c>
      <c r="I73" s="14" t="s">
        <v>125</v>
      </c>
      <c r="J73" s="14" t="s">
        <v>125</v>
      </c>
      <c r="K73" s="14" t="s">
        <v>125</v>
      </c>
      <c r="L73" s="64" t="s">
        <v>132</v>
      </c>
      <c r="M73" s="65"/>
      <c r="N73" s="65"/>
      <c r="O73" s="65"/>
      <c r="P73" s="66"/>
      <c r="Q73" s="42" t="s">
        <v>128</v>
      </c>
      <c r="R73" s="24">
        <v>42500</v>
      </c>
      <c r="S73" s="2"/>
      <c r="T73" s="2"/>
      <c r="U73" s="2"/>
    </row>
    <row r="74" spans="1:21" ht="20.25">
      <c r="A74" s="1"/>
      <c r="B74" s="24" t="s">
        <v>112</v>
      </c>
      <c r="C74" s="13" t="s">
        <v>124</v>
      </c>
      <c r="D74" s="18" t="s">
        <v>120</v>
      </c>
      <c r="E74" s="14" t="s">
        <v>125</v>
      </c>
      <c r="F74" s="14" t="s">
        <v>125</v>
      </c>
      <c r="G74" s="14" t="s">
        <v>125</v>
      </c>
      <c r="H74" s="14" t="s">
        <v>125</v>
      </c>
      <c r="I74" s="14" t="s">
        <v>125</v>
      </c>
      <c r="J74" s="14" t="s">
        <v>125</v>
      </c>
      <c r="K74" s="14" t="s">
        <v>125</v>
      </c>
      <c r="L74" s="64" t="s">
        <v>132</v>
      </c>
      <c r="M74" s="65"/>
      <c r="N74" s="65"/>
      <c r="O74" s="65"/>
      <c r="P74" s="66"/>
      <c r="Q74" s="42" t="s">
        <v>128</v>
      </c>
      <c r="R74" s="24">
        <v>2850</v>
      </c>
      <c r="S74" s="2"/>
      <c r="T74" s="2"/>
      <c r="U74" s="2"/>
    </row>
    <row r="75" spans="1:21" ht="20.25">
      <c r="A75" s="1"/>
      <c r="B75" s="24" t="s">
        <v>113</v>
      </c>
      <c r="C75" s="13" t="s">
        <v>124</v>
      </c>
      <c r="D75" s="18" t="s">
        <v>121</v>
      </c>
      <c r="E75" s="14" t="s">
        <v>125</v>
      </c>
      <c r="F75" s="14" t="s">
        <v>125</v>
      </c>
      <c r="G75" s="14" t="s">
        <v>125</v>
      </c>
      <c r="H75" s="14" t="s">
        <v>125</v>
      </c>
      <c r="I75" s="14" t="s">
        <v>125</v>
      </c>
      <c r="J75" s="14" t="s">
        <v>125</v>
      </c>
      <c r="K75" s="14" t="s">
        <v>125</v>
      </c>
      <c r="L75" s="64" t="s">
        <v>132</v>
      </c>
      <c r="M75" s="65"/>
      <c r="N75" s="65"/>
      <c r="O75" s="65"/>
      <c r="P75" s="66"/>
      <c r="Q75" s="42" t="s">
        <v>128</v>
      </c>
      <c r="R75" s="24">
        <v>216900</v>
      </c>
      <c r="S75" s="2"/>
      <c r="T75" s="2"/>
      <c r="U75" s="2"/>
    </row>
    <row r="76" spans="1:21" ht="16.5">
      <c r="A76" s="1"/>
      <c r="B76" s="24" t="s">
        <v>115</v>
      </c>
      <c r="C76" s="5"/>
      <c r="D76" s="12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2"/>
      <c r="R76" s="24">
        <f>SUM(R70:R75)</f>
        <v>827600</v>
      </c>
      <c r="S76" s="2"/>
      <c r="T76" s="2"/>
      <c r="U76" s="2"/>
    </row>
    <row r="77" spans="1:21" ht="16.5" customHeight="1" thickBot="1">
      <c r="A77" s="15"/>
      <c r="B77" s="69" t="s">
        <v>179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26">
        <f>R14+R34+R52+R68+R76</f>
        <v>55554123.729999997</v>
      </c>
      <c r="S77" s="39"/>
      <c r="T77" s="28"/>
      <c r="U77" s="29"/>
    </row>
    <row r="78" spans="1:21" ht="15.75" thickTop="1"/>
    <row r="82" spans="2:18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</sheetData>
  <mergeCells count="74">
    <mergeCell ref="L75:P75"/>
    <mergeCell ref="L62:P62"/>
    <mergeCell ref="L63:P63"/>
    <mergeCell ref="L65:P65"/>
    <mergeCell ref="L66:P66"/>
    <mergeCell ref="L67:P67"/>
    <mergeCell ref="E64:P64"/>
    <mergeCell ref="A69:U69"/>
    <mergeCell ref="L70:P70"/>
    <mergeCell ref="L71:P71"/>
    <mergeCell ref="L72:P72"/>
    <mergeCell ref="L73:P73"/>
    <mergeCell ref="L74:P74"/>
    <mergeCell ref="L61:P61"/>
    <mergeCell ref="E60:P60"/>
    <mergeCell ref="L47:P47"/>
    <mergeCell ref="L48:P48"/>
    <mergeCell ref="L49:P49"/>
    <mergeCell ref="L50:P50"/>
    <mergeCell ref="L51:P51"/>
    <mergeCell ref="L54:P54"/>
    <mergeCell ref="L55:P55"/>
    <mergeCell ref="L56:P56"/>
    <mergeCell ref="L57:P57"/>
    <mergeCell ref="L58:P58"/>
    <mergeCell ref="L59:P59"/>
    <mergeCell ref="L33:P33"/>
    <mergeCell ref="L46:P46"/>
    <mergeCell ref="A35:U35"/>
    <mergeCell ref="A53:U53"/>
    <mergeCell ref="L36:P36"/>
    <mergeCell ref="L37:P37"/>
    <mergeCell ref="L38:P38"/>
    <mergeCell ref="L39:P39"/>
    <mergeCell ref="L40:P40"/>
    <mergeCell ref="L41:P41"/>
    <mergeCell ref="L42:P42"/>
    <mergeCell ref="L43:P43"/>
    <mergeCell ref="L44:P44"/>
    <mergeCell ref="L45:P45"/>
    <mergeCell ref="A8:U8"/>
    <mergeCell ref="L30:P30"/>
    <mergeCell ref="L31:P31"/>
    <mergeCell ref="L32:P32"/>
    <mergeCell ref="E16:P16"/>
    <mergeCell ref="L17:P17"/>
    <mergeCell ref="L18:P18"/>
    <mergeCell ref="L19:P19"/>
    <mergeCell ref="L20:P20"/>
    <mergeCell ref="L21:P21"/>
    <mergeCell ref="L22:P22"/>
    <mergeCell ref="L23:P23"/>
    <mergeCell ref="L24:P24"/>
    <mergeCell ref="L26:P26"/>
    <mergeCell ref="L27:P27"/>
    <mergeCell ref="L28:P28"/>
    <mergeCell ref="A1:U1"/>
    <mergeCell ref="A2:U2"/>
    <mergeCell ref="A3:U3"/>
    <mergeCell ref="A4:U4"/>
    <mergeCell ref="A6:A7"/>
    <mergeCell ref="B6:B7"/>
    <mergeCell ref="C6:C7"/>
    <mergeCell ref="D6:D7"/>
    <mergeCell ref="E6:P6"/>
    <mergeCell ref="Q6:Q7"/>
    <mergeCell ref="R6:T6"/>
    <mergeCell ref="U6:U7"/>
    <mergeCell ref="E25:P25"/>
    <mergeCell ref="E29:P29"/>
    <mergeCell ref="E10:P10"/>
    <mergeCell ref="E11:P11"/>
    <mergeCell ref="E12:P12"/>
    <mergeCell ref="E13:P13"/>
  </mergeCells>
  <pageMargins left="0.16" right="0.22" top="0.43" bottom="0.44" header="0.3" footer="0.3"/>
  <pageSetup paperSize="258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view="pageLayout" topLeftCell="A34" zoomScaleNormal="120" workbookViewId="0">
      <pane ySplit="1785" topLeftCell="A16" activePane="bottomLeft"/>
      <selection activeCell="A34" sqref="A34"/>
      <selection pane="bottomLeft" activeCell="L46" sqref="L46:P46"/>
    </sheetView>
  </sheetViews>
  <sheetFormatPr defaultRowHeight="15"/>
  <cols>
    <col min="1" max="1" width="4.7109375" customWidth="1"/>
    <col min="2" max="2" width="26" customWidth="1"/>
    <col min="3" max="3" width="8.5703125" customWidth="1"/>
    <col min="4" max="4" width="9.28515625" customWidth="1"/>
    <col min="5" max="5" width="6.140625" customWidth="1"/>
    <col min="6" max="10" width="5.7109375" customWidth="1"/>
    <col min="11" max="11" width="4.140625" customWidth="1"/>
    <col min="12" max="12" width="5" customWidth="1"/>
    <col min="13" max="14" width="5.7109375" customWidth="1"/>
    <col min="15" max="15" width="6" customWidth="1"/>
    <col min="16" max="16" width="5.5703125" customWidth="1"/>
    <col min="17" max="17" width="6.42578125" customWidth="1"/>
    <col min="18" max="18" width="14.140625" customWidth="1"/>
    <col min="19" max="19" width="5.140625" customWidth="1"/>
    <col min="20" max="20" width="6" customWidth="1"/>
    <col min="21" max="21" width="13.42578125" customWidth="1"/>
  </cols>
  <sheetData>
    <row r="1" spans="1:2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6" spans="1:21">
      <c r="A6" s="55" t="s">
        <v>0</v>
      </c>
      <c r="B6" s="55" t="s">
        <v>22</v>
      </c>
      <c r="C6" s="55" t="s">
        <v>1</v>
      </c>
      <c r="D6" s="56" t="s">
        <v>2</v>
      </c>
      <c r="E6" s="55" t="s">
        <v>3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 t="s">
        <v>4</v>
      </c>
      <c r="R6" s="55" t="s">
        <v>5</v>
      </c>
      <c r="S6" s="55"/>
      <c r="T6" s="55"/>
      <c r="U6" s="56" t="s">
        <v>17</v>
      </c>
    </row>
    <row r="7" spans="1:21" ht="28.5" customHeight="1">
      <c r="A7" s="55"/>
      <c r="B7" s="55"/>
      <c r="C7" s="55"/>
      <c r="D7" s="56"/>
      <c r="E7" s="3" t="s">
        <v>6</v>
      </c>
      <c r="F7" s="3" t="s">
        <v>18</v>
      </c>
      <c r="G7" s="3" t="s">
        <v>7</v>
      </c>
      <c r="H7" s="3" t="s">
        <v>8</v>
      </c>
      <c r="I7" s="3" t="s">
        <v>19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20</v>
      </c>
      <c r="P7" s="3" t="s">
        <v>21</v>
      </c>
      <c r="Q7" s="55"/>
      <c r="R7" s="40" t="s">
        <v>14</v>
      </c>
      <c r="S7" s="40" t="s">
        <v>15</v>
      </c>
      <c r="T7" s="40" t="s">
        <v>16</v>
      </c>
      <c r="U7" s="56"/>
    </row>
    <row r="8" spans="1:21" s="4" customFormat="1" ht="17.25" customHeight="1">
      <c r="A8" s="57" t="s">
        <v>141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</row>
    <row r="9" spans="1:21">
      <c r="A9" s="7"/>
      <c r="B9" s="50" t="s">
        <v>39</v>
      </c>
      <c r="C9" s="13"/>
      <c r="D9" s="7"/>
      <c r="E9" s="14"/>
      <c r="F9" s="14"/>
      <c r="G9" s="14"/>
      <c r="H9" s="14"/>
      <c r="I9" s="14"/>
      <c r="J9" s="14"/>
      <c r="K9" s="14"/>
      <c r="L9" s="31"/>
      <c r="M9" s="32"/>
      <c r="N9" s="32"/>
      <c r="O9" s="32"/>
      <c r="P9" s="33"/>
      <c r="Q9" s="12"/>
      <c r="R9" s="21"/>
      <c r="S9" s="7"/>
      <c r="T9" s="7"/>
      <c r="U9" s="5"/>
    </row>
    <row r="10" spans="1:21">
      <c r="A10" s="7"/>
      <c r="B10" s="10" t="s">
        <v>169</v>
      </c>
      <c r="C10" s="52" t="s">
        <v>159</v>
      </c>
      <c r="D10" s="18" t="s">
        <v>122</v>
      </c>
      <c r="E10" s="64" t="s">
        <v>134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14" t="s">
        <v>155</v>
      </c>
      <c r="R10" s="21">
        <v>34608300</v>
      </c>
      <c r="S10" s="7"/>
      <c r="T10" s="7"/>
      <c r="U10" s="5"/>
    </row>
    <row r="11" spans="1:21" ht="25.5">
      <c r="A11" s="7"/>
      <c r="B11" s="10" t="s">
        <v>170</v>
      </c>
      <c r="C11" s="52" t="s">
        <v>159</v>
      </c>
      <c r="D11" s="18" t="s">
        <v>122</v>
      </c>
      <c r="E11" s="64" t="s">
        <v>134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14" t="s">
        <v>155</v>
      </c>
      <c r="R11" s="21">
        <v>9000000</v>
      </c>
      <c r="S11" s="7"/>
      <c r="T11" s="7"/>
      <c r="U11" s="5"/>
    </row>
    <row r="12" spans="1:21" ht="15" customHeight="1">
      <c r="A12" s="7"/>
      <c r="B12" s="70" t="s">
        <v>171</v>
      </c>
      <c r="C12" s="52" t="s">
        <v>159</v>
      </c>
      <c r="D12" s="18" t="s">
        <v>122</v>
      </c>
      <c r="E12" s="64" t="s">
        <v>134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14" t="s">
        <v>155</v>
      </c>
      <c r="R12" s="21">
        <v>1000000</v>
      </c>
      <c r="S12" s="7"/>
      <c r="T12" s="7"/>
      <c r="U12" s="5"/>
    </row>
    <row r="13" spans="1:21">
      <c r="A13" s="7"/>
      <c r="B13" s="10" t="s">
        <v>153</v>
      </c>
      <c r="C13" s="13"/>
      <c r="D13" s="7"/>
      <c r="E13" s="47"/>
      <c r="F13" s="48"/>
      <c r="G13" s="48"/>
      <c r="H13" s="48"/>
      <c r="I13" s="48"/>
      <c r="J13" s="48"/>
      <c r="K13" s="48"/>
      <c r="L13" s="34"/>
      <c r="M13" s="32"/>
      <c r="N13" s="32"/>
      <c r="O13" s="32"/>
      <c r="P13" s="33"/>
      <c r="Q13" s="12"/>
      <c r="R13" s="21">
        <f>SUM(R10:R12)</f>
        <v>44608300</v>
      </c>
      <c r="S13" s="7"/>
      <c r="T13" s="7"/>
      <c r="U13" s="5"/>
    </row>
    <row r="14" spans="1:21">
      <c r="A14" s="7"/>
      <c r="B14" s="50" t="s">
        <v>149</v>
      </c>
      <c r="C14" s="13"/>
      <c r="D14" s="7"/>
      <c r="E14" s="47"/>
      <c r="F14" s="48"/>
      <c r="G14" s="48"/>
      <c r="H14" s="48"/>
      <c r="I14" s="48"/>
      <c r="J14" s="48"/>
      <c r="K14" s="48"/>
      <c r="L14" s="34"/>
      <c r="M14" s="32"/>
      <c r="N14" s="32"/>
      <c r="O14" s="32"/>
      <c r="P14" s="33"/>
      <c r="Q14" s="12"/>
      <c r="R14" s="21"/>
      <c r="S14" s="7"/>
      <c r="T14" s="7"/>
      <c r="U14" s="5"/>
    </row>
    <row r="15" spans="1:21" ht="28.5">
      <c r="A15" s="7"/>
      <c r="B15" s="10" t="s">
        <v>40</v>
      </c>
      <c r="C15" s="13" t="s">
        <v>138</v>
      </c>
      <c r="D15" s="13" t="s">
        <v>146</v>
      </c>
      <c r="E15" s="64" t="s">
        <v>125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14" t="s">
        <v>148</v>
      </c>
      <c r="R15" s="21">
        <v>92206.17</v>
      </c>
      <c r="S15" s="7"/>
      <c r="T15" s="7"/>
      <c r="U15" s="7"/>
    </row>
    <row r="16" spans="1:21">
      <c r="A16" s="7"/>
      <c r="B16" s="11" t="s">
        <v>41</v>
      </c>
      <c r="C16" s="51" t="s">
        <v>138</v>
      </c>
      <c r="D16" s="18" t="s">
        <v>147</v>
      </c>
      <c r="E16" s="14" t="s">
        <v>125</v>
      </c>
      <c r="F16" s="14" t="s">
        <v>125</v>
      </c>
      <c r="G16" s="14" t="s">
        <v>125</v>
      </c>
      <c r="H16" s="14" t="s">
        <v>125</v>
      </c>
      <c r="I16" s="14" t="s">
        <v>125</v>
      </c>
      <c r="J16" s="14" t="s">
        <v>125</v>
      </c>
      <c r="K16" s="14" t="s">
        <v>125</v>
      </c>
      <c r="L16" s="64" t="s">
        <v>134</v>
      </c>
      <c r="M16" s="65"/>
      <c r="N16" s="65"/>
      <c r="O16" s="65"/>
      <c r="P16" s="66"/>
      <c r="Q16" s="14" t="s">
        <v>148</v>
      </c>
      <c r="R16" s="21">
        <v>2325</v>
      </c>
      <c r="S16" s="7"/>
      <c r="T16" s="7"/>
      <c r="U16" s="7"/>
    </row>
    <row r="17" spans="1:21">
      <c r="A17" s="7"/>
      <c r="B17" s="10" t="s">
        <v>52</v>
      </c>
      <c r="C17" s="51" t="s">
        <v>138</v>
      </c>
      <c r="D17" s="18" t="s">
        <v>147</v>
      </c>
      <c r="E17" s="14" t="s">
        <v>125</v>
      </c>
      <c r="F17" s="14" t="s">
        <v>125</v>
      </c>
      <c r="G17" s="14" t="s">
        <v>125</v>
      </c>
      <c r="H17" s="14" t="s">
        <v>125</v>
      </c>
      <c r="I17" s="14" t="s">
        <v>125</v>
      </c>
      <c r="J17" s="14" t="s">
        <v>125</v>
      </c>
      <c r="K17" s="14" t="s">
        <v>125</v>
      </c>
      <c r="L17" s="64" t="s">
        <v>134</v>
      </c>
      <c r="M17" s="65"/>
      <c r="N17" s="65"/>
      <c r="O17" s="65"/>
      <c r="P17" s="66"/>
      <c r="Q17" s="14" t="s">
        <v>148</v>
      </c>
      <c r="R17" s="21">
        <v>10040</v>
      </c>
      <c r="S17" s="7"/>
      <c r="T17" s="7"/>
      <c r="U17" s="7"/>
    </row>
    <row r="18" spans="1:21">
      <c r="A18" s="7"/>
      <c r="B18" s="10" t="s">
        <v>60</v>
      </c>
      <c r="C18" s="51" t="s">
        <v>138</v>
      </c>
      <c r="D18" s="18" t="s">
        <v>147</v>
      </c>
      <c r="E18" s="14" t="s">
        <v>125</v>
      </c>
      <c r="F18" s="14" t="s">
        <v>125</v>
      </c>
      <c r="G18" s="14" t="s">
        <v>125</v>
      </c>
      <c r="H18" s="14" t="s">
        <v>125</v>
      </c>
      <c r="I18" s="14" t="s">
        <v>125</v>
      </c>
      <c r="J18" s="14" t="s">
        <v>125</v>
      </c>
      <c r="K18" s="14" t="s">
        <v>125</v>
      </c>
      <c r="L18" s="64" t="s">
        <v>134</v>
      </c>
      <c r="M18" s="65"/>
      <c r="N18" s="65"/>
      <c r="O18" s="65"/>
      <c r="P18" s="66"/>
      <c r="Q18" s="14" t="s">
        <v>148</v>
      </c>
      <c r="R18" s="21">
        <v>1800</v>
      </c>
      <c r="S18" s="7"/>
      <c r="T18" s="7"/>
      <c r="U18" s="7"/>
    </row>
    <row r="19" spans="1:21">
      <c r="A19" s="7"/>
      <c r="B19" s="10" t="s">
        <v>65</v>
      </c>
      <c r="C19" s="51" t="s">
        <v>138</v>
      </c>
      <c r="D19" s="18" t="s">
        <v>147</v>
      </c>
      <c r="E19" s="14" t="s">
        <v>125</v>
      </c>
      <c r="F19" s="14" t="s">
        <v>125</v>
      </c>
      <c r="G19" s="14" t="s">
        <v>125</v>
      </c>
      <c r="H19" s="14" t="s">
        <v>125</v>
      </c>
      <c r="I19" s="14" t="s">
        <v>125</v>
      </c>
      <c r="J19" s="14" t="s">
        <v>125</v>
      </c>
      <c r="K19" s="14" t="s">
        <v>125</v>
      </c>
      <c r="L19" s="64" t="s">
        <v>134</v>
      </c>
      <c r="M19" s="65"/>
      <c r="N19" s="65"/>
      <c r="O19" s="65"/>
      <c r="P19" s="66"/>
      <c r="Q19" s="14" t="s">
        <v>148</v>
      </c>
      <c r="R19" s="21">
        <v>53700</v>
      </c>
      <c r="S19" s="7"/>
      <c r="T19" s="7"/>
      <c r="U19" s="7"/>
    </row>
    <row r="20" spans="1:21">
      <c r="A20" s="7"/>
      <c r="B20" s="10" t="s">
        <v>68</v>
      </c>
      <c r="C20" s="51" t="s">
        <v>138</v>
      </c>
      <c r="D20" s="18" t="s">
        <v>147</v>
      </c>
      <c r="E20" s="14" t="s">
        <v>125</v>
      </c>
      <c r="F20" s="14" t="s">
        <v>125</v>
      </c>
      <c r="G20" s="14" t="s">
        <v>125</v>
      </c>
      <c r="H20" s="14" t="s">
        <v>125</v>
      </c>
      <c r="I20" s="14" t="s">
        <v>125</v>
      </c>
      <c r="J20" s="14" t="s">
        <v>125</v>
      </c>
      <c r="K20" s="14" t="s">
        <v>125</v>
      </c>
      <c r="L20" s="64" t="s">
        <v>134</v>
      </c>
      <c r="M20" s="65"/>
      <c r="N20" s="65"/>
      <c r="O20" s="65"/>
      <c r="P20" s="66"/>
      <c r="Q20" s="14" t="s">
        <v>148</v>
      </c>
      <c r="R20" s="21">
        <v>22000</v>
      </c>
      <c r="S20" s="7"/>
      <c r="T20" s="7"/>
      <c r="U20" s="7"/>
    </row>
    <row r="21" spans="1:21">
      <c r="A21" s="7"/>
      <c r="B21" s="10" t="s">
        <v>69</v>
      </c>
      <c r="C21" s="51" t="s">
        <v>138</v>
      </c>
      <c r="D21" s="18" t="s">
        <v>147</v>
      </c>
      <c r="E21" s="14" t="s">
        <v>125</v>
      </c>
      <c r="F21" s="14" t="s">
        <v>125</v>
      </c>
      <c r="G21" s="14" t="s">
        <v>125</v>
      </c>
      <c r="H21" s="14" t="s">
        <v>125</v>
      </c>
      <c r="I21" s="14" t="s">
        <v>125</v>
      </c>
      <c r="J21" s="14" t="s">
        <v>125</v>
      </c>
      <c r="K21" s="14" t="s">
        <v>125</v>
      </c>
      <c r="L21" s="64" t="s">
        <v>134</v>
      </c>
      <c r="M21" s="65"/>
      <c r="N21" s="65"/>
      <c r="O21" s="65"/>
      <c r="P21" s="66"/>
      <c r="Q21" s="14" t="s">
        <v>148</v>
      </c>
      <c r="R21" s="21">
        <v>12500</v>
      </c>
      <c r="S21" s="7"/>
      <c r="T21" s="7"/>
      <c r="U21" s="7"/>
    </row>
    <row r="22" spans="1:21">
      <c r="A22" s="7"/>
      <c r="B22" s="10" t="s">
        <v>71</v>
      </c>
      <c r="C22" s="51" t="s">
        <v>138</v>
      </c>
      <c r="D22" s="18" t="s">
        <v>147</v>
      </c>
      <c r="E22" s="14" t="s">
        <v>125</v>
      </c>
      <c r="F22" s="14" t="s">
        <v>125</v>
      </c>
      <c r="G22" s="14" t="s">
        <v>125</v>
      </c>
      <c r="H22" s="14" t="s">
        <v>125</v>
      </c>
      <c r="I22" s="14" t="s">
        <v>125</v>
      </c>
      <c r="J22" s="14" t="s">
        <v>125</v>
      </c>
      <c r="K22" s="14" t="s">
        <v>125</v>
      </c>
      <c r="L22" s="64" t="s">
        <v>134</v>
      </c>
      <c r="M22" s="65"/>
      <c r="N22" s="65"/>
      <c r="O22" s="65"/>
      <c r="P22" s="66"/>
      <c r="Q22" s="14" t="s">
        <v>148</v>
      </c>
      <c r="R22" s="21">
        <v>11800</v>
      </c>
      <c r="S22" s="7"/>
      <c r="T22" s="7"/>
      <c r="U22" s="7"/>
    </row>
    <row r="23" spans="1:21">
      <c r="A23" s="7"/>
      <c r="B23" s="10" t="s">
        <v>74</v>
      </c>
      <c r="C23" s="51" t="s">
        <v>138</v>
      </c>
      <c r="D23" s="18" t="s">
        <v>147</v>
      </c>
      <c r="E23" s="14" t="s">
        <v>125</v>
      </c>
      <c r="F23" s="14" t="s">
        <v>125</v>
      </c>
      <c r="G23" s="14" t="s">
        <v>125</v>
      </c>
      <c r="H23" s="14" t="s">
        <v>125</v>
      </c>
      <c r="I23" s="14" t="s">
        <v>125</v>
      </c>
      <c r="J23" s="14" t="s">
        <v>125</v>
      </c>
      <c r="K23" s="14" t="s">
        <v>125</v>
      </c>
      <c r="L23" s="64" t="s">
        <v>134</v>
      </c>
      <c r="M23" s="65"/>
      <c r="N23" s="65"/>
      <c r="O23" s="65"/>
      <c r="P23" s="66"/>
      <c r="Q23" s="14" t="s">
        <v>148</v>
      </c>
      <c r="R23" s="21">
        <v>50000</v>
      </c>
      <c r="S23" s="7"/>
      <c r="T23" s="7"/>
      <c r="U23" s="7"/>
    </row>
    <row r="24" spans="1:21" ht="15.75" customHeight="1">
      <c r="A24" s="7"/>
      <c r="B24" s="10" t="s">
        <v>143</v>
      </c>
      <c r="C24" s="51" t="s">
        <v>138</v>
      </c>
      <c r="D24" s="18" t="s">
        <v>147</v>
      </c>
      <c r="E24" s="14" t="s">
        <v>125</v>
      </c>
      <c r="F24" s="14" t="s">
        <v>125</v>
      </c>
      <c r="G24" s="14" t="s">
        <v>125</v>
      </c>
      <c r="H24" s="14" t="s">
        <v>125</v>
      </c>
      <c r="I24" s="14" t="s">
        <v>125</v>
      </c>
      <c r="J24" s="14" t="s">
        <v>125</v>
      </c>
      <c r="K24" s="14" t="s">
        <v>125</v>
      </c>
      <c r="L24" s="64" t="s">
        <v>134</v>
      </c>
      <c r="M24" s="65"/>
      <c r="N24" s="65"/>
      <c r="O24" s="65"/>
      <c r="P24" s="66"/>
      <c r="Q24" s="14" t="s">
        <v>148</v>
      </c>
      <c r="R24" s="21">
        <v>22500</v>
      </c>
      <c r="S24" s="7"/>
      <c r="T24" s="7"/>
      <c r="U24" s="7"/>
    </row>
    <row r="25" spans="1:21">
      <c r="A25" s="7"/>
      <c r="B25" s="10" t="s">
        <v>145</v>
      </c>
      <c r="C25" s="51" t="s">
        <v>138</v>
      </c>
      <c r="D25" s="18" t="s">
        <v>147</v>
      </c>
      <c r="E25" s="14" t="s">
        <v>125</v>
      </c>
      <c r="F25" s="14" t="s">
        <v>125</v>
      </c>
      <c r="G25" s="14" t="s">
        <v>125</v>
      </c>
      <c r="H25" s="14" t="s">
        <v>125</v>
      </c>
      <c r="I25" s="14" t="s">
        <v>125</v>
      </c>
      <c r="J25" s="14" t="s">
        <v>125</v>
      </c>
      <c r="K25" s="14" t="s">
        <v>125</v>
      </c>
      <c r="L25" s="64" t="s">
        <v>134</v>
      </c>
      <c r="M25" s="65"/>
      <c r="N25" s="65"/>
      <c r="O25" s="65"/>
      <c r="P25" s="66"/>
      <c r="Q25" s="14" t="s">
        <v>148</v>
      </c>
      <c r="R25" s="21">
        <v>37125</v>
      </c>
      <c r="S25" s="7"/>
      <c r="T25" s="7"/>
      <c r="U25" s="7"/>
    </row>
    <row r="26" spans="1:21">
      <c r="A26" s="7"/>
      <c r="B26" s="22" t="s">
        <v>152</v>
      </c>
      <c r="C26" s="14"/>
      <c r="D26" s="18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12"/>
      <c r="R26" s="22">
        <f>SUM(R15:R25)</f>
        <v>315996.17</v>
      </c>
      <c r="S26" s="7"/>
      <c r="T26" s="7"/>
      <c r="U26" s="7"/>
    </row>
    <row r="27" spans="1:21" s="4" customFormat="1" ht="16.5">
      <c r="A27" s="57" t="s">
        <v>80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ht="16.5">
      <c r="A28" s="7"/>
      <c r="B28" s="22" t="s">
        <v>81</v>
      </c>
      <c r="C28" s="14" t="s">
        <v>127</v>
      </c>
      <c r="D28" s="18" t="s">
        <v>120</v>
      </c>
      <c r="E28" s="14" t="s">
        <v>125</v>
      </c>
      <c r="F28" s="14" t="s">
        <v>125</v>
      </c>
      <c r="G28" s="14" t="s">
        <v>125</v>
      </c>
      <c r="H28" s="14" t="s">
        <v>125</v>
      </c>
      <c r="I28" s="14" t="s">
        <v>125</v>
      </c>
      <c r="J28" s="14" t="s">
        <v>125</v>
      </c>
      <c r="K28" s="14" t="s">
        <v>125</v>
      </c>
      <c r="L28" s="64" t="s">
        <v>134</v>
      </c>
      <c r="M28" s="65"/>
      <c r="N28" s="65"/>
      <c r="O28" s="65"/>
      <c r="P28" s="66"/>
      <c r="Q28" s="42" t="s">
        <v>80</v>
      </c>
      <c r="R28" s="22">
        <v>8711.1</v>
      </c>
      <c r="S28" s="7"/>
      <c r="T28" s="7"/>
      <c r="U28" s="7"/>
    </row>
    <row r="29" spans="1:21" ht="16.5">
      <c r="A29" s="7"/>
      <c r="B29" s="20" t="s">
        <v>82</v>
      </c>
      <c r="C29" s="14" t="s">
        <v>127</v>
      </c>
      <c r="D29" s="18" t="s">
        <v>120</v>
      </c>
      <c r="E29" s="14" t="s">
        <v>125</v>
      </c>
      <c r="F29" s="14" t="s">
        <v>125</v>
      </c>
      <c r="G29" s="14" t="s">
        <v>125</v>
      </c>
      <c r="H29" s="14" t="s">
        <v>125</v>
      </c>
      <c r="I29" s="14" t="s">
        <v>125</v>
      </c>
      <c r="J29" s="14" t="s">
        <v>125</v>
      </c>
      <c r="K29" s="14" t="s">
        <v>125</v>
      </c>
      <c r="L29" s="64" t="s">
        <v>134</v>
      </c>
      <c r="M29" s="65"/>
      <c r="N29" s="65"/>
      <c r="O29" s="65"/>
      <c r="P29" s="66"/>
      <c r="Q29" s="42" t="s">
        <v>80</v>
      </c>
      <c r="R29" s="22">
        <v>2058.34</v>
      </c>
      <c r="S29" s="7"/>
      <c r="T29" s="7"/>
      <c r="U29" s="7"/>
    </row>
    <row r="30" spans="1:21" ht="16.5">
      <c r="A30" s="7"/>
      <c r="B30" s="19" t="s">
        <v>83</v>
      </c>
      <c r="C30" s="14" t="s">
        <v>127</v>
      </c>
      <c r="D30" s="18" t="s">
        <v>120</v>
      </c>
      <c r="E30" s="14" t="s">
        <v>125</v>
      </c>
      <c r="F30" s="14" t="s">
        <v>125</v>
      </c>
      <c r="G30" s="14" t="s">
        <v>125</v>
      </c>
      <c r="H30" s="14" t="s">
        <v>125</v>
      </c>
      <c r="I30" s="14" t="s">
        <v>125</v>
      </c>
      <c r="J30" s="14" t="s">
        <v>125</v>
      </c>
      <c r="K30" s="14" t="s">
        <v>125</v>
      </c>
      <c r="L30" s="64" t="s">
        <v>134</v>
      </c>
      <c r="M30" s="65"/>
      <c r="N30" s="65"/>
      <c r="O30" s="65"/>
      <c r="P30" s="66"/>
      <c r="Q30" s="42" t="s">
        <v>80</v>
      </c>
      <c r="R30" s="22">
        <v>28760</v>
      </c>
      <c r="S30" s="7"/>
      <c r="T30" s="7"/>
      <c r="U30" s="7"/>
    </row>
    <row r="31" spans="1:21" ht="16.5">
      <c r="A31" s="7"/>
      <c r="B31" s="19" t="s">
        <v>84</v>
      </c>
      <c r="C31" s="14" t="s">
        <v>127</v>
      </c>
      <c r="D31" s="18" t="s">
        <v>120</v>
      </c>
      <c r="E31" s="14" t="s">
        <v>125</v>
      </c>
      <c r="F31" s="14" t="s">
        <v>125</v>
      </c>
      <c r="G31" s="14" t="s">
        <v>125</v>
      </c>
      <c r="H31" s="14" t="s">
        <v>125</v>
      </c>
      <c r="I31" s="14" t="s">
        <v>125</v>
      </c>
      <c r="J31" s="14" t="s">
        <v>125</v>
      </c>
      <c r="K31" s="14" t="s">
        <v>125</v>
      </c>
      <c r="L31" s="64" t="s">
        <v>134</v>
      </c>
      <c r="M31" s="65"/>
      <c r="N31" s="65"/>
      <c r="O31" s="65"/>
      <c r="P31" s="66"/>
      <c r="Q31" s="42" t="s">
        <v>80</v>
      </c>
      <c r="R31" s="22">
        <v>21109.9</v>
      </c>
      <c r="S31" s="7"/>
      <c r="T31" s="7"/>
      <c r="U31" s="7"/>
    </row>
    <row r="32" spans="1:21" ht="16.5">
      <c r="A32" s="7"/>
      <c r="B32" s="19" t="s">
        <v>85</v>
      </c>
      <c r="C32" s="14" t="s">
        <v>127</v>
      </c>
      <c r="D32" s="18" t="s">
        <v>120</v>
      </c>
      <c r="E32" s="14" t="s">
        <v>125</v>
      </c>
      <c r="F32" s="14" t="s">
        <v>125</v>
      </c>
      <c r="G32" s="14" t="s">
        <v>125</v>
      </c>
      <c r="H32" s="14" t="s">
        <v>125</v>
      </c>
      <c r="I32" s="14" t="s">
        <v>125</v>
      </c>
      <c r="J32" s="14" t="s">
        <v>125</v>
      </c>
      <c r="K32" s="14" t="s">
        <v>125</v>
      </c>
      <c r="L32" s="64" t="s">
        <v>134</v>
      </c>
      <c r="M32" s="65"/>
      <c r="N32" s="65"/>
      <c r="O32" s="65"/>
      <c r="P32" s="66"/>
      <c r="Q32" s="42" t="s">
        <v>80</v>
      </c>
      <c r="R32" s="22">
        <v>10750</v>
      </c>
      <c r="S32" s="7"/>
      <c r="T32" s="7"/>
      <c r="U32" s="7"/>
    </row>
    <row r="33" spans="1:21" ht="16.5">
      <c r="A33" s="7"/>
      <c r="B33" s="19" t="s">
        <v>86</v>
      </c>
      <c r="C33" s="14" t="s">
        <v>127</v>
      </c>
      <c r="D33" s="18" t="s">
        <v>121</v>
      </c>
      <c r="E33" s="14" t="s">
        <v>125</v>
      </c>
      <c r="F33" s="14" t="s">
        <v>125</v>
      </c>
      <c r="G33" s="14" t="s">
        <v>125</v>
      </c>
      <c r="H33" s="14" t="s">
        <v>125</v>
      </c>
      <c r="I33" s="14" t="s">
        <v>125</v>
      </c>
      <c r="J33" s="14" t="s">
        <v>125</v>
      </c>
      <c r="K33" s="14" t="s">
        <v>125</v>
      </c>
      <c r="L33" s="64" t="s">
        <v>134</v>
      </c>
      <c r="M33" s="65"/>
      <c r="N33" s="65"/>
      <c r="O33" s="65"/>
      <c r="P33" s="66"/>
      <c r="Q33" s="42" t="s">
        <v>80</v>
      </c>
      <c r="R33" s="22">
        <v>109250</v>
      </c>
      <c r="S33" s="7"/>
      <c r="T33" s="7"/>
      <c r="U33" s="7"/>
    </row>
    <row r="34" spans="1:21" ht="16.5">
      <c r="A34" s="7"/>
      <c r="B34" s="19" t="s">
        <v>87</v>
      </c>
      <c r="C34" s="14" t="s">
        <v>127</v>
      </c>
      <c r="D34" s="18" t="s">
        <v>121</v>
      </c>
      <c r="E34" s="14" t="s">
        <v>125</v>
      </c>
      <c r="F34" s="14" t="s">
        <v>125</v>
      </c>
      <c r="G34" s="14" t="s">
        <v>125</v>
      </c>
      <c r="H34" s="14" t="s">
        <v>125</v>
      </c>
      <c r="I34" s="14" t="s">
        <v>125</v>
      </c>
      <c r="J34" s="14" t="s">
        <v>125</v>
      </c>
      <c r="K34" s="14" t="s">
        <v>125</v>
      </c>
      <c r="L34" s="64" t="s">
        <v>134</v>
      </c>
      <c r="M34" s="65"/>
      <c r="N34" s="65"/>
      <c r="O34" s="65"/>
      <c r="P34" s="66"/>
      <c r="Q34" s="42" t="s">
        <v>80</v>
      </c>
      <c r="R34" s="22">
        <v>229369.5</v>
      </c>
      <c r="S34" s="7"/>
      <c r="T34" s="7"/>
      <c r="U34" s="7"/>
    </row>
    <row r="35" spans="1:21" ht="16.5">
      <c r="A35" s="7"/>
      <c r="B35" s="19" t="s">
        <v>91</v>
      </c>
      <c r="C35" s="14" t="s">
        <v>127</v>
      </c>
      <c r="D35" s="18" t="s">
        <v>121</v>
      </c>
      <c r="E35" s="14" t="s">
        <v>125</v>
      </c>
      <c r="F35" s="14" t="s">
        <v>125</v>
      </c>
      <c r="G35" s="14" t="s">
        <v>125</v>
      </c>
      <c r="H35" s="14" t="s">
        <v>125</v>
      </c>
      <c r="I35" s="14" t="s">
        <v>125</v>
      </c>
      <c r="J35" s="14" t="s">
        <v>125</v>
      </c>
      <c r="K35" s="14" t="s">
        <v>125</v>
      </c>
      <c r="L35" s="64" t="s">
        <v>134</v>
      </c>
      <c r="M35" s="65"/>
      <c r="N35" s="65"/>
      <c r="O35" s="65"/>
      <c r="P35" s="66"/>
      <c r="Q35" s="42" t="s">
        <v>80</v>
      </c>
      <c r="R35" s="22">
        <v>400000</v>
      </c>
      <c r="S35" s="7"/>
      <c r="T35" s="7"/>
      <c r="U35" s="7"/>
    </row>
    <row r="36" spans="1:21" ht="16.5">
      <c r="A36" s="7"/>
      <c r="B36" s="19" t="s">
        <v>63</v>
      </c>
      <c r="C36" s="14" t="s">
        <v>127</v>
      </c>
      <c r="D36" s="18" t="s">
        <v>121</v>
      </c>
      <c r="E36" s="14" t="s">
        <v>125</v>
      </c>
      <c r="F36" s="14" t="s">
        <v>125</v>
      </c>
      <c r="G36" s="14" t="s">
        <v>125</v>
      </c>
      <c r="H36" s="14" t="s">
        <v>125</v>
      </c>
      <c r="I36" s="14" t="s">
        <v>125</v>
      </c>
      <c r="J36" s="14" t="s">
        <v>125</v>
      </c>
      <c r="K36" s="14" t="s">
        <v>125</v>
      </c>
      <c r="L36" s="64" t="s">
        <v>134</v>
      </c>
      <c r="M36" s="65"/>
      <c r="N36" s="65"/>
      <c r="O36" s="65"/>
      <c r="P36" s="66"/>
      <c r="Q36" s="42" t="s">
        <v>80</v>
      </c>
      <c r="R36" s="22">
        <v>222750</v>
      </c>
      <c r="S36" s="7"/>
      <c r="T36" s="7"/>
      <c r="U36" s="7"/>
    </row>
    <row r="37" spans="1:21" ht="16.5">
      <c r="A37" s="7"/>
      <c r="B37" s="19" t="s">
        <v>62</v>
      </c>
      <c r="C37" s="14" t="s">
        <v>127</v>
      </c>
      <c r="D37" s="18" t="s">
        <v>120</v>
      </c>
      <c r="E37" s="14" t="s">
        <v>125</v>
      </c>
      <c r="F37" s="14" t="s">
        <v>125</v>
      </c>
      <c r="G37" s="14" t="s">
        <v>125</v>
      </c>
      <c r="H37" s="14" t="s">
        <v>125</v>
      </c>
      <c r="I37" s="14" t="s">
        <v>125</v>
      </c>
      <c r="J37" s="14" t="s">
        <v>125</v>
      </c>
      <c r="K37" s="14" t="s">
        <v>125</v>
      </c>
      <c r="L37" s="64" t="s">
        <v>134</v>
      </c>
      <c r="M37" s="65"/>
      <c r="N37" s="65"/>
      <c r="O37" s="65"/>
      <c r="P37" s="66"/>
      <c r="Q37" s="42" t="s">
        <v>80</v>
      </c>
      <c r="R37" s="22">
        <v>1500</v>
      </c>
      <c r="S37" s="7"/>
      <c r="T37" s="7"/>
      <c r="U37" s="7"/>
    </row>
    <row r="38" spans="1:21" ht="16.5">
      <c r="A38" s="7"/>
      <c r="B38" s="19" t="s">
        <v>96</v>
      </c>
      <c r="C38" s="14" t="s">
        <v>127</v>
      </c>
      <c r="D38" s="18" t="s">
        <v>120</v>
      </c>
      <c r="E38" s="14" t="s">
        <v>125</v>
      </c>
      <c r="F38" s="14" t="s">
        <v>125</v>
      </c>
      <c r="G38" s="14" t="s">
        <v>125</v>
      </c>
      <c r="H38" s="14" t="s">
        <v>125</v>
      </c>
      <c r="I38" s="14" t="s">
        <v>125</v>
      </c>
      <c r="J38" s="14" t="s">
        <v>125</v>
      </c>
      <c r="K38" s="14" t="s">
        <v>125</v>
      </c>
      <c r="L38" s="64" t="s">
        <v>134</v>
      </c>
      <c r="M38" s="65"/>
      <c r="N38" s="65"/>
      <c r="O38" s="65"/>
      <c r="P38" s="66"/>
      <c r="Q38" s="42" t="s">
        <v>80</v>
      </c>
      <c r="R38" s="22">
        <v>79000</v>
      </c>
      <c r="S38" s="7"/>
      <c r="T38" s="7"/>
      <c r="U38" s="7"/>
    </row>
    <row r="39" spans="1:21" ht="16.5">
      <c r="A39" s="7"/>
      <c r="B39" s="19" t="s">
        <v>72</v>
      </c>
      <c r="C39" s="14" t="s">
        <v>127</v>
      </c>
      <c r="D39" s="18" t="s">
        <v>120</v>
      </c>
      <c r="E39" s="14" t="s">
        <v>125</v>
      </c>
      <c r="F39" s="14" t="s">
        <v>125</v>
      </c>
      <c r="G39" s="14" t="s">
        <v>125</v>
      </c>
      <c r="H39" s="14" t="s">
        <v>125</v>
      </c>
      <c r="I39" s="14" t="s">
        <v>125</v>
      </c>
      <c r="J39" s="14" t="s">
        <v>125</v>
      </c>
      <c r="K39" s="14" t="s">
        <v>125</v>
      </c>
      <c r="L39" s="64" t="s">
        <v>134</v>
      </c>
      <c r="M39" s="65"/>
      <c r="N39" s="65"/>
      <c r="O39" s="65"/>
      <c r="P39" s="66"/>
      <c r="Q39" s="42" t="s">
        <v>80</v>
      </c>
      <c r="R39" s="22">
        <v>1600</v>
      </c>
      <c r="S39" s="7"/>
      <c r="T39" s="7"/>
      <c r="U39" s="7"/>
    </row>
    <row r="40" spans="1:21">
      <c r="A40" s="7"/>
      <c r="B40" s="22" t="s">
        <v>98</v>
      </c>
      <c r="C40" s="14"/>
      <c r="D40" s="18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12"/>
      <c r="R40" s="22">
        <f>SUM(R28:R39)</f>
        <v>1114858.8399999999</v>
      </c>
      <c r="S40" s="7"/>
      <c r="T40" s="7"/>
      <c r="U40" s="7"/>
    </row>
    <row r="41" spans="1:21" ht="16.5">
      <c r="A41" s="57" t="s">
        <v>78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3"/>
    </row>
    <row r="42" spans="1:21" ht="18.75">
      <c r="A42" s="1"/>
      <c r="B42" s="20" t="s">
        <v>82</v>
      </c>
      <c r="C42" s="41" t="s">
        <v>123</v>
      </c>
      <c r="D42" s="18" t="s">
        <v>120</v>
      </c>
      <c r="E42" s="14" t="s">
        <v>125</v>
      </c>
      <c r="F42" s="14" t="s">
        <v>125</v>
      </c>
      <c r="G42" s="14" t="s">
        <v>125</v>
      </c>
      <c r="H42" s="14" t="s">
        <v>125</v>
      </c>
      <c r="I42" s="14" t="s">
        <v>125</v>
      </c>
      <c r="J42" s="14" t="s">
        <v>125</v>
      </c>
      <c r="K42" s="14" t="s">
        <v>125</v>
      </c>
      <c r="L42" s="64" t="s">
        <v>134</v>
      </c>
      <c r="M42" s="65"/>
      <c r="N42" s="65"/>
      <c r="O42" s="65"/>
      <c r="P42" s="66"/>
      <c r="Q42" s="42" t="s">
        <v>78</v>
      </c>
      <c r="R42" s="24">
        <v>865.04</v>
      </c>
      <c r="S42" s="2"/>
      <c r="T42" s="2"/>
      <c r="U42" s="2"/>
    </row>
    <row r="43" spans="1:21" ht="18.75">
      <c r="A43" s="1"/>
      <c r="B43" s="20" t="s">
        <v>118</v>
      </c>
      <c r="C43" s="41" t="s">
        <v>123</v>
      </c>
      <c r="D43" s="18" t="s">
        <v>122</v>
      </c>
      <c r="E43" s="64" t="s">
        <v>135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42" t="s">
        <v>78</v>
      </c>
      <c r="R43" s="24">
        <v>3000000</v>
      </c>
      <c r="S43" s="2"/>
      <c r="T43" s="2"/>
      <c r="U43" s="2"/>
    </row>
    <row r="44" spans="1:21" ht="18.75">
      <c r="A44" s="1"/>
      <c r="B44" s="23" t="s">
        <v>102</v>
      </c>
      <c r="C44" s="41" t="s">
        <v>123</v>
      </c>
      <c r="D44" s="18" t="s">
        <v>121</v>
      </c>
      <c r="E44" s="14" t="s">
        <v>125</v>
      </c>
      <c r="F44" s="14" t="s">
        <v>125</v>
      </c>
      <c r="G44" s="14" t="s">
        <v>125</v>
      </c>
      <c r="H44" s="14" t="s">
        <v>125</v>
      </c>
      <c r="I44" s="14" t="s">
        <v>125</v>
      </c>
      <c r="J44" s="14" t="s">
        <v>125</v>
      </c>
      <c r="K44" s="14" t="s">
        <v>125</v>
      </c>
      <c r="L44" s="64" t="s">
        <v>134</v>
      </c>
      <c r="M44" s="65"/>
      <c r="N44" s="65"/>
      <c r="O44" s="65"/>
      <c r="P44" s="66"/>
      <c r="Q44" s="42" t="s">
        <v>78</v>
      </c>
      <c r="R44" s="24">
        <v>410500</v>
      </c>
      <c r="S44" s="2"/>
      <c r="T44" s="2"/>
      <c r="U44" s="2"/>
    </row>
    <row r="45" spans="1:21" ht="18.75">
      <c r="A45" s="1"/>
      <c r="B45" s="23" t="s">
        <v>74</v>
      </c>
      <c r="C45" s="41" t="s">
        <v>123</v>
      </c>
      <c r="D45" s="18" t="s">
        <v>120</v>
      </c>
      <c r="E45" s="14" t="s">
        <v>125</v>
      </c>
      <c r="F45" s="14" t="s">
        <v>125</v>
      </c>
      <c r="G45" s="14" t="s">
        <v>125</v>
      </c>
      <c r="H45" s="14" t="s">
        <v>125</v>
      </c>
      <c r="I45" s="14" t="s">
        <v>125</v>
      </c>
      <c r="J45" s="14" t="s">
        <v>125</v>
      </c>
      <c r="K45" s="14" t="s">
        <v>125</v>
      </c>
      <c r="L45" s="64" t="s">
        <v>134</v>
      </c>
      <c r="M45" s="65"/>
      <c r="N45" s="65"/>
      <c r="O45" s="65"/>
      <c r="P45" s="66"/>
      <c r="Q45" s="42" t="s">
        <v>78</v>
      </c>
      <c r="R45" s="24">
        <v>7000</v>
      </c>
      <c r="S45" s="2"/>
      <c r="T45" s="2"/>
      <c r="U45" s="2"/>
    </row>
    <row r="46" spans="1:21" ht="18.75">
      <c r="A46" s="1"/>
      <c r="B46" s="23" t="s">
        <v>71</v>
      </c>
      <c r="C46" s="41" t="s">
        <v>123</v>
      </c>
      <c r="D46" s="18" t="s">
        <v>120</v>
      </c>
      <c r="E46" s="14" t="s">
        <v>125</v>
      </c>
      <c r="F46" s="14" t="s">
        <v>125</v>
      </c>
      <c r="G46" s="14" t="s">
        <v>125</v>
      </c>
      <c r="H46" s="14" t="s">
        <v>125</v>
      </c>
      <c r="I46" s="14" t="s">
        <v>125</v>
      </c>
      <c r="J46" s="14" t="s">
        <v>125</v>
      </c>
      <c r="K46" s="14" t="s">
        <v>125</v>
      </c>
      <c r="L46" s="64" t="s">
        <v>134</v>
      </c>
      <c r="M46" s="65"/>
      <c r="N46" s="65"/>
      <c r="O46" s="65"/>
      <c r="P46" s="66"/>
      <c r="Q46" s="42" t="s">
        <v>78</v>
      </c>
      <c r="R46" s="24">
        <v>900</v>
      </c>
      <c r="S46" s="2"/>
      <c r="T46" s="2"/>
      <c r="U46" s="2"/>
    </row>
    <row r="47" spans="1:21" ht="18.75">
      <c r="A47" s="1"/>
      <c r="B47" s="23" t="s">
        <v>69</v>
      </c>
      <c r="C47" s="41" t="s">
        <v>123</v>
      </c>
      <c r="D47" s="18" t="s">
        <v>120</v>
      </c>
      <c r="E47" s="14" t="s">
        <v>125</v>
      </c>
      <c r="F47" s="14" t="s">
        <v>125</v>
      </c>
      <c r="G47" s="14" t="s">
        <v>125</v>
      </c>
      <c r="H47" s="14" t="s">
        <v>125</v>
      </c>
      <c r="I47" s="14" t="s">
        <v>125</v>
      </c>
      <c r="J47" s="14" t="s">
        <v>125</v>
      </c>
      <c r="K47" s="14" t="s">
        <v>125</v>
      </c>
      <c r="L47" s="64" t="s">
        <v>134</v>
      </c>
      <c r="M47" s="65"/>
      <c r="N47" s="65"/>
      <c r="O47" s="65"/>
      <c r="P47" s="66"/>
      <c r="Q47" s="42" t="s">
        <v>78</v>
      </c>
      <c r="R47" s="24">
        <v>10000</v>
      </c>
      <c r="S47" s="2"/>
      <c r="T47" s="2"/>
      <c r="U47" s="2"/>
    </row>
    <row r="48" spans="1:21" ht="18.75">
      <c r="A48" s="1"/>
      <c r="B48" s="23" t="s">
        <v>107</v>
      </c>
      <c r="C48" s="41" t="s">
        <v>123</v>
      </c>
      <c r="D48" s="18" t="s">
        <v>122</v>
      </c>
      <c r="E48" s="64" t="s">
        <v>135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6"/>
      <c r="Q48" s="42" t="s">
        <v>78</v>
      </c>
      <c r="R48" s="24">
        <v>1375000</v>
      </c>
      <c r="S48" s="2"/>
      <c r="T48" s="2"/>
      <c r="U48" s="2"/>
    </row>
    <row r="49" spans="1:21" ht="18.75">
      <c r="A49" s="1"/>
      <c r="B49" s="23" t="s">
        <v>108</v>
      </c>
      <c r="C49" s="41" t="s">
        <v>123</v>
      </c>
      <c r="D49" s="18" t="s">
        <v>121</v>
      </c>
      <c r="E49" s="14" t="s">
        <v>125</v>
      </c>
      <c r="F49" s="14" t="s">
        <v>125</v>
      </c>
      <c r="G49" s="14" t="s">
        <v>125</v>
      </c>
      <c r="H49" s="14" t="s">
        <v>125</v>
      </c>
      <c r="I49" s="14" t="s">
        <v>125</v>
      </c>
      <c r="J49" s="14" t="s">
        <v>125</v>
      </c>
      <c r="K49" s="14" t="s">
        <v>125</v>
      </c>
      <c r="L49" s="64" t="s">
        <v>134</v>
      </c>
      <c r="M49" s="65"/>
      <c r="N49" s="65"/>
      <c r="O49" s="65"/>
      <c r="P49" s="66"/>
      <c r="Q49" s="42" t="s">
        <v>78</v>
      </c>
      <c r="R49" s="24">
        <v>150000</v>
      </c>
      <c r="S49" s="2"/>
      <c r="T49" s="2"/>
      <c r="U49" s="2"/>
    </row>
    <row r="50" spans="1:21" ht="16.5">
      <c r="A50" s="1"/>
      <c r="B50" s="23" t="s">
        <v>110</v>
      </c>
      <c r="C50" s="13"/>
      <c r="D50" s="9"/>
      <c r="E50" s="14"/>
      <c r="F50" s="14"/>
      <c r="G50" s="14"/>
      <c r="H50" s="14"/>
      <c r="I50" s="14"/>
      <c r="J50" s="14"/>
      <c r="K50" s="14"/>
      <c r="L50" s="35"/>
      <c r="M50" s="36"/>
      <c r="N50" s="36"/>
      <c r="O50" s="36"/>
      <c r="P50" s="36"/>
      <c r="Q50" s="12"/>
      <c r="R50" s="24">
        <f>SUM(R42:R49)</f>
        <v>4954265.04</v>
      </c>
      <c r="S50" s="2"/>
      <c r="T50" s="2"/>
      <c r="U50" s="2"/>
    </row>
    <row r="51" spans="1:21" ht="16.5">
      <c r="A51" s="57" t="s">
        <v>79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</row>
    <row r="52" spans="1:21" ht="20.25">
      <c r="A52" s="1"/>
      <c r="B52" s="24" t="s">
        <v>113</v>
      </c>
      <c r="C52" s="13" t="s">
        <v>124</v>
      </c>
      <c r="D52" s="18" t="s">
        <v>121</v>
      </c>
      <c r="E52" s="14" t="s">
        <v>125</v>
      </c>
      <c r="F52" s="14" t="s">
        <v>125</v>
      </c>
      <c r="G52" s="14" t="s">
        <v>125</v>
      </c>
      <c r="H52" s="14" t="s">
        <v>125</v>
      </c>
      <c r="I52" s="14" t="s">
        <v>125</v>
      </c>
      <c r="J52" s="14" t="s">
        <v>125</v>
      </c>
      <c r="K52" s="14" t="s">
        <v>125</v>
      </c>
      <c r="L52" s="64" t="s">
        <v>134</v>
      </c>
      <c r="M52" s="65"/>
      <c r="N52" s="65"/>
      <c r="O52" s="65"/>
      <c r="P52" s="66"/>
      <c r="Q52" s="42" t="s">
        <v>128</v>
      </c>
      <c r="R52" s="24">
        <v>102200</v>
      </c>
      <c r="S52" s="2"/>
      <c r="T52" s="2"/>
      <c r="U52" s="2"/>
    </row>
    <row r="53" spans="1:21" ht="16.5">
      <c r="A53" s="1"/>
      <c r="B53" s="24" t="s">
        <v>115</v>
      </c>
      <c r="C53" s="5"/>
      <c r="D53" s="12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12"/>
      <c r="R53" s="24">
        <f>SUM(R52:R52)</f>
        <v>102200</v>
      </c>
      <c r="S53" s="2"/>
      <c r="T53" s="2"/>
      <c r="U53" s="2"/>
    </row>
    <row r="54" spans="1:21" ht="21.75" customHeight="1" thickBot="1">
      <c r="A54" s="15"/>
      <c r="B54" s="27" t="s">
        <v>179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26">
        <f>R13+R26+R40+R50+R53</f>
        <v>51095620.050000004</v>
      </c>
      <c r="S54" s="39"/>
      <c r="T54" s="28"/>
      <c r="U54" s="29"/>
    </row>
    <row r="55" spans="1:21" ht="15.75" thickTop="1"/>
    <row r="56" spans="1:21" ht="19.5" customHeight="1" thickBot="1">
      <c r="A56" s="15"/>
      <c r="B56" s="27" t="s">
        <v>177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26">
        <f>'1ST quarter'!R125+'2ND quarter '!R60+'3RD quarter '!R77+'4TH quarter '!R54</f>
        <v>324733250.88017505</v>
      </c>
      <c r="S56" s="53"/>
      <c r="T56" s="28"/>
      <c r="U56" s="29"/>
    </row>
    <row r="57" spans="1:21" ht="15.75" thickTop="1"/>
    <row r="58" spans="1:21">
      <c r="B58" s="44" t="s">
        <v>26</v>
      </c>
      <c r="C58" s="44" t="s">
        <v>33</v>
      </c>
      <c r="D58" s="44"/>
      <c r="E58" s="44"/>
      <c r="F58" s="44"/>
      <c r="G58" s="44"/>
      <c r="H58" s="44" t="s">
        <v>178</v>
      </c>
      <c r="I58" s="44"/>
      <c r="J58" s="44"/>
      <c r="K58" s="44"/>
      <c r="L58" s="44"/>
      <c r="M58" s="44"/>
      <c r="N58" s="44"/>
      <c r="O58" s="44" t="s">
        <v>32</v>
      </c>
      <c r="P58" s="44"/>
      <c r="Q58" s="44"/>
      <c r="R58" s="44"/>
      <c r="S58" s="44" t="s">
        <v>27</v>
      </c>
      <c r="T58" s="44"/>
      <c r="U58" s="44"/>
    </row>
    <row r="59" spans="1:2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>
      <c r="B61" s="54" t="s">
        <v>28</v>
      </c>
      <c r="C61" s="54" t="s">
        <v>172</v>
      </c>
      <c r="D61" s="54"/>
      <c r="E61" s="54"/>
      <c r="F61" s="54" t="s">
        <v>174</v>
      </c>
      <c r="G61" s="54"/>
      <c r="H61" s="54"/>
      <c r="I61" s="54"/>
      <c r="J61" s="54" t="s">
        <v>38</v>
      </c>
      <c r="K61" s="54"/>
      <c r="L61" s="54"/>
      <c r="M61" s="54"/>
      <c r="N61" s="54"/>
      <c r="O61" s="54" t="s">
        <v>34</v>
      </c>
      <c r="P61" s="54"/>
      <c r="Q61" s="54"/>
      <c r="R61" s="54"/>
      <c r="S61" s="54" t="s">
        <v>29</v>
      </c>
      <c r="T61" s="44"/>
      <c r="U61" s="54"/>
    </row>
    <row r="62" spans="1:21">
      <c r="B62" s="44" t="s">
        <v>31</v>
      </c>
      <c r="C62" s="44" t="s">
        <v>173</v>
      </c>
      <c r="D62" s="44"/>
      <c r="E62" s="44"/>
      <c r="F62" s="44" t="s">
        <v>175</v>
      </c>
      <c r="G62" s="44"/>
      <c r="H62" s="44"/>
      <c r="I62" s="44"/>
      <c r="J62" s="44" t="s">
        <v>176</v>
      </c>
      <c r="K62" s="44"/>
      <c r="L62" s="44"/>
      <c r="M62" s="44"/>
      <c r="N62" s="44"/>
      <c r="O62" s="44" t="s">
        <v>35</v>
      </c>
      <c r="P62" s="44"/>
      <c r="Q62" s="44"/>
      <c r="R62" s="44"/>
      <c r="S62" s="44" t="s">
        <v>30</v>
      </c>
      <c r="T62" s="44"/>
      <c r="U62" s="44"/>
    </row>
    <row r="63" spans="1:2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</sheetData>
  <mergeCells count="51">
    <mergeCell ref="L49:P49"/>
    <mergeCell ref="L52:P52"/>
    <mergeCell ref="E43:P43"/>
    <mergeCell ref="E48:P48"/>
    <mergeCell ref="L46:P46"/>
    <mergeCell ref="A51:U51"/>
    <mergeCell ref="L42:P42"/>
    <mergeCell ref="L44:P44"/>
    <mergeCell ref="L45:P45"/>
    <mergeCell ref="L47:P47"/>
    <mergeCell ref="L25:P25"/>
    <mergeCell ref="L38:P38"/>
    <mergeCell ref="A27:U27"/>
    <mergeCell ref="A41:U41"/>
    <mergeCell ref="L28:P28"/>
    <mergeCell ref="L29:P29"/>
    <mergeCell ref="L30:P30"/>
    <mergeCell ref="L31:P31"/>
    <mergeCell ref="L32:P32"/>
    <mergeCell ref="L33:P33"/>
    <mergeCell ref="L34:P34"/>
    <mergeCell ref="L35:P35"/>
    <mergeCell ref="L36:P36"/>
    <mergeCell ref="L37:P37"/>
    <mergeCell ref="L39:P39"/>
    <mergeCell ref="A8:U8"/>
    <mergeCell ref="L20:P20"/>
    <mergeCell ref="L21:P21"/>
    <mergeCell ref="L23:P23"/>
    <mergeCell ref="L24:P24"/>
    <mergeCell ref="E10:P10"/>
    <mergeCell ref="E11:P11"/>
    <mergeCell ref="E12:P12"/>
    <mergeCell ref="E15:P15"/>
    <mergeCell ref="L16:P16"/>
    <mergeCell ref="L17:P17"/>
    <mergeCell ref="L18:P18"/>
    <mergeCell ref="L19:P19"/>
    <mergeCell ref="L22:P22"/>
    <mergeCell ref="A1:U1"/>
    <mergeCell ref="A2:U2"/>
    <mergeCell ref="A3:U3"/>
    <mergeCell ref="A4:U4"/>
    <mergeCell ref="A6:A7"/>
    <mergeCell ref="B6:B7"/>
    <mergeCell ref="C6:C7"/>
    <mergeCell ref="D6:D7"/>
    <mergeCell ref="E6:P6"/>
    <mergeCell ref="Q6:Q7"/>
    <mergeCell ref="R6:T6"/>
    <mergeCell ref="U6:U7"/>
  </mergeCells>
  <pageMargins left="0.16" right="0.22" top="0.43" bottom="0.44" header="0.3" footer="0.3"/>
  <pageSetup paperSize="25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1ST quarter</vt:lpstr>
      <vt:lpstr>2ND quarter </vt:lpstr>
      <vt:lpstr>3RD quarter </vt:lpstr>
      <vt:lpstr>4TH quarter </vt:lpstr>
      <vt:lpstr>'1ST quarter'!Print_Titles</vt:lpstr>
      <vt:lpstr>'2ND quarter '!Print_Titles</vt:lpstr>
      <vt:lpstr>'3RD quarter '!Print_Titles</vt:lpstr>
      <vt:lpstr>'4TH quarter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 - Teresa Peñano</dc:creator>
  <cp:lastModifiedBy>PROC - Teresa Peñano</cp:lastModifiedBy>
  <cp:lastPrinted>2016-01-28T03:58:51Z</cp:lastPrinted>
  <dcterms:created xsi:type="dcterms:W3CDTF">2015-07-13T07:09:04Z</dcterms:created>
  <dcterms:modified xsi:type="dcterms:W3CDTF">2016-01-28T04:23:33Z</dcterms:modified>
</cp:coreProperties>
</file>